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600" windowHeight="9975" tabRatio="867" activeTab="1"/>
  </bookViews>
  <sheets>
    <sheet name="AREA SURVEYED" sheetId="17" r:id="rId1"/>
    <sheet name="CONSOLIDATION" sheetId="19" r:id="rId2"/>
  </sheets>
  <calcPr calcId="124519"/>
</workbook>
</file>

<file path=xl/calcChain.xml><?xml version="1.0" encoding="utf-8"?>
<calcChain xmlns="http://schemas.openxmlformats.org/spreadsheetml/2006/main">
  <c r="BG31" i="19"/>
  <c r="BE31"/>
  <c r="AY31"/>
  <c r="C31" l="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BA31"/>
  <c r="BC31"/>
  <c r="BI31"/>
  <c r="BK31"/>
  <c r="BM31"/>
  <c r="BO31"/>
  <c r="BQ31"/>
  <c r="BS31"/>
  <c r="BU31"/>
  <c r="BW31"/>
  <c r="BY31"/>
  <c r="CA31"/>
  <c r="CC31"/>
  <c r="CE31"/>
  <c r="CG31"/>
  <c r="CI31"/>
  <c r="CK31"/>
  <c r="CM31"/>
  <c r="CO31"/>
  <c r="CQ31"/>
  <c r="CS31"/>
  <c r="CU31"/>
  <c r="CW31"/>
  <c r="CY31"/>
  <c r="DA31"/>
  <c r="DC31"/>
  <c r="DE31"/>
  <c r="DG31"/>
  <c r="DI31"/>
  <c r="DK31"/>
  <c r="DM31"/>
  <c r="DN31"/>
  <c r="B31"/>
  <c r="E15"/>
  <c r="F15"/>
  <c r="H15"/>
  <c r="I15"/>
  <c r="K15"/>
  <c r="L15"/>
  <c r="N15"/>
  <c r="O15"/>
  <c r="Q15"/>
  <c r="R15"/>
  <c r="S15"/>
  <c r="T15"/>
  <c r="U15"/>
  <c r="W15"/>
  <c r="X15"/>
  <c r="Z15"/>
  <c r="AA15"/>
  <c r="AD15"/>
  <c r="AE15"/>
  <c r="AF15"/>
  <c r="AG15"/>
  <c r="AI15"/>
  <c r="AJ15"/>
  <c r="AL15"/>
  <c r="AM15"/>
  <c r="AO15"/>
  <c r="AP15"/>
  <c r="AQ15"/>
  <c r="AR15"/>
  <c r="AS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D15"/>
  <c r="DN29"/>
  <c r="DN28"/>
  <c r="DN27"/>
  <c r="DN26"/>
  <c r="DN25"/>
  <c r="DN24"/>
  <c r="DN23"/>
  <c r="AK23"/>
  <c r="AH23"/>
  <c r="V23"/>
  <c r="S23"/>
  <c r="P23"/>
  <c r="G23"/>
  <c r="D23"/>
  <c r="DN22"/>
  <c r="AC10"/>
  <c r="AC15" s="1"/>
  <c r="G10"/>
  <c r="G9"/>
  <c r="G15" s="1"/>
  <c r="AT7"/>
  <c r="AT15" s="1"/>
  <c r="AQ7"/>
  <c r="AN7"/>
  <c r="AN15" s="1"/>
  <c r="AK7"/>
  <c r="AK15" s="1"/>
  <c r="AH7"/>
  <c r="AH15" s="1"/>
  <c r="AE7"/>
  <c r="AB7"/>
  <c r="AB15" s="1"/>
  <c r="Y7"/>
  <c r="Y15" s="1"/>
  <c r="V7"/>
  <c r="V15" s="1"/>
  <c r="S7"/>
  <c r="P7"/>
  <c r="P15" s="1"/>
  <c r="M7"/>
  <c r="M15" s="1"/>
  <c r="J7"/>
  <c r="J15" s="1"/>
  <c r="G7"/>
</calcChain>
</file>

<file path=xl/sharedStrings.xml><?xml version="1.0" encoding="utf-8"?>
<sst xmlns="http://schemas.openxmlformats.org/spreadsheetml/2006/main" count="587" uniqueCount="143">
  <si>
    <t>FEMALE</t>
  </si>
  <si>
    <t>MALE</t>
  </si>
  <si>
    <t>OBC</t>
  </si>
  <si>
    <t>SC</t>
  </si>
  <si>
    <t xml:space="preserve">MALE </t>
  </si>
  <si>
    <t>GHS-MALOYA COLONY</t>
  </si>
  <si>
    <t>KASHMIRI</t>
  </si>
  <si>
    <t>GMSSS-56</t>
  </si>
  <si>
    <t>GHS, SEC 40, CHD</t>
  </si>
  <si>
    <t>NEVER ENROLLED</t>
  </si>
  <si>
    <t>GHS, MALOYA COLONY, CHD</t>
  </si>
  <si>
    <t>PARSI</t>
  </si>
  <si>
    <t>CLUSTER -15</t>
  </si>
  <si>
    <t>GOVT. MODEL SR. SEC. SCHOOL, SECTOR 40, CHANDIGARH</t>
  </si>
  <si>
    <t>GMSSS-40-B, CHD</t>
  </si>
  <si>
    <t>GHS-40-A, CHD</t>
  </si>
  <si>
    <t>SECTOR 40-B, C &amp; D</t>
  </si>
  <si>
    <t>GMHS-39-C, CHD</t>
  </si>
  <si>
    <t>SECTOR 39-A, C &amp; D AND WATER WORKS</t>
  </si>
  <si>
    <t>SECTOR 40-A &amp; SECTOR 39-B</t>
  </si>
  <si>
    <t>GMSS-MALOYA VILLAGE</t>
  </si>
  <si>
    <t>MALOYA VILLAGE, MILK COLONY, SNEHALAYA, TEMPLES, OUT OF LAL DORA</t>
  </si>
  <si>
    <t>MALOYA COLONY</t>
  </si>
  <si>
    <t>GMSSS-56, CHD</t>
  </si>
  <si>
    <t>SECTOR 56</t>
  </si>
  <si>
    <t>GMS, PALSORA COLONY</t>
  </si>
  <si>
    <t>SECTOR 55 &amp; PALSORA VILLAGE</t>
  </si>
  <si>
    <t>SCHOOL NAME</t>
  </si>
  <si>
    <t>AREA SURVEYED</t>
  </si>
  <si>
    <t>MOTHER TONGUE</t>
  </si>
  <si>
    <t>PUNJABI</t>
  </si>
  <si>
    <t>NEPALI</t>
  </si>
  <si>
    <t>TAMIL</t>
  </si>
  <si>
    <t>HINDI</t>
  </si>
  <si>
    <t>BENGALI</t>
  </si>
  <si>
    <t>URDU</t>
  </si>
  <si>
    <t>CLUSTER NO. 15</t>
  </si>
  <si>
    <t>CONSOLIDATION OF COMPREHENSIVE EDUCATIONAL SURVEY IN UT, CHANDIGARH YEAR 2016-17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</si>
  <si>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</si>
  <si>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</si>
  <si>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</si>
  <si>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</si>
  <si>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</si>
  <si>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</si>
  <si>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</si>
  <si>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</si>
  <si>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</si>
  <si>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</si>
  <si>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</si>
  <si>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</si>
  <si>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</si>
  <si>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</si>
  <si>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</si>
  <si>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</si>
  <si>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</si>
  <si>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</si>
  <si>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</si>
  <si>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</si>
  <si>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</si>
  <si>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</si>
  <si>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GMSSS, 40, CHD</t>
  </si>
  <si>
    <t>GMS, PALOSRA COLONY, SECTOR-56, CHD</t>
  </si>
  <si>
    <t>GMS, PALSORA (VILLAGE)</t>
  </si>
  <si>
    <t>GMSSS, MALOYA VILLAGE, CHD</t>
  </si>
  <si>
    <t>Grand Total</t>
  </si>
  <si>
    <t>NO. OF CHILDREN AGE  5-11 YEARS</t>
  </si>
  <si>
    <t>NO. OF CHILDREN AGE  11-14 YEARS</t>
  </si>
  <si>
    <t>NO. OF CHILDREN AGE  14-18 YEARS</t>
  </si>
  <si>
    <t>STUDYING</t>
  </si>
  <si>
    <t xml:space="preserve">NO STUDYING </t>
  </si>
  <si>
    <t>OTHERS (Add more language colums if required)</t>
  </si>
  <si>
    <t>GS**</t>
  </si>
  <si>
    <t>RS**</t>
  </si>
  <si>
    <t>URS**</t>
  </si>
  <si>
    <t>DROP OUTS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</si>
  <si>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</si>
  <si>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</si>
  <si>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</si>
  <si>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</si>
  <si>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</si>
  <si>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</si>
  <si>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</si>
  <si>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</si>
  <si>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</si>
  <si>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</si>
  <si>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</si>
  <si>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</si>
  <si>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</si>
  <si>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</si>
  <si>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</si>
  <si>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</si>
  <si>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</si>
  <si>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</si>
  <si>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</si>
  <si>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</si>
  <si>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</si>
  <si>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</si>
  <si>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</si>
  <si>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</si>
  <si>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</si>
  <si>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</si>
  <si>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</si>
  <si>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</si>
  <si>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</si>
  <si>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</si>
  <si>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</si>
  <si>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</si>
  <si>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</si>
  <si>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</si>
  <si>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</si>
  <si>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</si>
  <si>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GARWALI</t>
  </si>
  <si>
    <t>MARATHI</t>
  </si>
  <si>
    <t>HIMACHALI</t>
  </si>
  <si>
    <t>MANIPURI</t>
  </si>
  <si>
    <t>BHOJAPURI</t>
  </si>
  <si>
    <t>ENGLISH</t>
  </si>
  <si>
    <t>MALYALAM</t>
  </si>
  <si>
    <t>MADRASI</t>
  </si>
  <si>
    <t>KANGARI</t>
  </si>
  <si>
    <t>GUJRATI</t>
  </si>
  <si>
    <t>ORRIYA</t>
  </si>
  <si>
    <t>KANNAD</t>
  </si>
  <si>
    <t>AASAMI</t>
  </si>
  <si>
    <t>HARYANAVI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</si>
  <si>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</si>
  <si>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</si>
  <si>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</si>
  <si>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</si>
  <si>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</si>
  <si>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</si>
  <si>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</si>
  <si>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</si>
  <si>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</si>
  <si>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</si>
  <si>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</si>
  <si>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</si>
  <si>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</si>
  <si>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</si>
  <si>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</si>
  <si>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SEC 39, CHD</t>
  </si>
  <si>
    <t>6371&amp; OTHERS</t>
  </si>
  <si>
    <t>GMHS-39, CHD</t>
  </si>
</sst>
</file>

<file path=xl/styles.xml><?xml version="1.0" encoding="utf-8"?>
<styleSheet xmlns="http://schemas.openxmlformats.org/spreadsheetml/2006/main">
  <numFmts count="1">
    <numFmt numFmtId="166" formatCode="dd/mm/yyyy;@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Cambria"/>
      <family val="1"/>
    </font>
    <font>
      <b/>
      <sz val="8"/>
      <color indexed="8"/>
      <name val="Calibri"/>
      <family val="2"/>
    </font>
    <font>
      <sz val="8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0" fontId="9" fillId="0" borderId="0"/>
    <xf numFmtId="0" fontId="2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Fill="1" applyAlignment="1"/>
    <xf numFmtId="0" fontId="8" fillId="0" borderId="0" xfId="0" applyFont="1" applyFill="1" applyAlignment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26">
    <cellStyle name="Comma 2" xfId="23"/>
    <cellStyle name="Excel Built-in Normal" xfId="25"/>
    <cellStyle name="Excel Built-in Normal 1" xfId="24"/>
    <cellStyle name="Normal" xfId="0" builtinId="0"/>
    <cellStyle name="Normal 10" xfId="9"/>
    <cellStyle name="Normal 11" xfId="13"/>
    <cellStyle name="Normal 12" xfId="10"/>
    <cellStyle name="Normal 13" xfId="12"/>
    <cellStyle name="Normal 14" xfId="14"/>
    <cellStyle name="Normal 15" xfId="15"/>
    <cellStyle name="Normal 16" xfId="1"/>
    <cellStyle name="Normal 17" xfId="16"/>
    <cellStyle name="Normal 18" xfId="17"/>
    <cellStyle name="Normal 19" xfId="18"/>
    <cellStyle name="Normal 2" xfId="3"/>
    <cellStyle name="Normal 20" xfId="19"/>
    <cellStyle name="Normal 21" xfId="20"/>
    <cellStyle name="Normal 22" xfId="21"/>
    <cellStyle name="Normal 23" xfId="22"/>
    <cellStyle name="Normal 3" xfId="2"/>
    <cellStyle name="Normal 4" xfId="5"/>
    <cellStyle name="Normal 5" xfId="6"/>
    <cellStyle name="Normal 6" xfId="7"/>
    <cellStyle name="Normal 7" xfId="4"/>
    <cellStyle name="Normal 8" xfId="8"/>
    <cellStyle name="Normal 9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C2:J11"/>
  <sheetViews>
    <sheetView workbookViewId="0">
      <selection activeCell="D14" sqref="D14"/>
    </sheetView>
  </sheetViews>
  <sheetFormatPr defaultRowHeight="15"/>
  <cols>
    <col min="2" max="2" width="2" customWidth="1"/>
    <col min="3" max="3" width="4.28515625" customWidth="1"/>
    <col min="4" max="4" width="30.7109375" customWidth="1"/>
    <col min="5" max="5" width="87.140625" customWidth="1"/>
  </cols>
  <sheetData>
    <row r="2" spans="3:10" ht="26.25">
      <c r="C2" s="46" t="s">
        <v>13</v>
      </c>
      <c r="D2" s="46"/>
      <c r="E2" s="46"/>
      <c r="F2" s="3"/>
      <c r="G2" s="3"/>
      <c r="H2" s="3"/>
      <c r="I2" s="3"/>
      <c r="J2" s="3"/>
    </row>
    <row r="3" spans="3:10" ht="23.25">
      <c r="C3" s="47" t="s">
        <v>12</v>
      </c>
      <c r="D3" s="47"/>
      <c r="E3" s="47"/>
      <c r="F3" s="4"/>
    </row>
    <row r="4" spans="3:10" ht="23.25">
      <c r="C4" s="7"/>
      <c r="D4" s="7" t="s">
        <v>27</v>
      </c>
      <c r="E4" s="7" t="s">
        <v>28</v>
      </c>
      <c r="F4" s="4"/>
    </row>
    <row r="5" spans="3:10" ht="30" customHeight="1">
      <c r="C5" s="5">
        <v>1</v>
      </c>
      <c r="D5" s="5" t="s">
        <v>14</v>
      </c>
      <c r="E5" s="6" t="s">
        <v>16</v>
      </c>
      <c r="F5" s="2"/>
      <c r="H5" s="1"/>
      <c r="I5" s="1"/>
    </row>
    <row r="6" spans="3:10" ht="30" customHeight="1">
      <c r="C6" s="5">
        <v>2</v>
      </c>
      <c r="D6" s="5" t="s">
        <v>15</v>
      </c>
      <c r="E6" s="6" t="s">
        <v>19</v>
      </c>
      <c r="F6" s="2"/>
      <c r="H6" s="1"/>
      <c r="I6" s="1"/>
    </row>
    <row r="7" spans="3:10" ht="30" customHeight="1">
      <c r="C7" s="5">
        <v>3</v>
      </c>
      <c r="D7" s="5" t="s">
        <v>17</v>
      </c>
      <c r="E7" s="6" t="s">
        <v>18</v>
      </c>
      <c r="F7" s="2"/>
      <c r="H7" s="1"/>
      <c r="I7" s="1"/>
    </row>
    <row r="8" spans="3:10" ht="30" customHeight="1">
      <c r="C8" s="5">
        <v>4</v>
      </c>
      <c r="D8" s="5" t="s">
        <v>20</v>
      </c>
      <c r="E8" s="6" t="s">
        <v>21</v>
      </c>
      <c r="F8" s="2"/>
      <c r="H8" s="1"/>
      <c r="I8" s="1"/>
    </row>
    <row r="9" spans="3:10" ht="30" customHeight="1">
      <c r="C9" s="5">
        <v>5</v>
      </c>
      <c r="D9" s="5" t="s">
        <v>5</v>
      </c>
      <c r="E9" s="6" t="s">
        <v>22</v>
      </c>
      <c r="F9" s="2"/>
      <c r="H9" s="1"/>
      <c r="I9" s="1"/>
    </row>
    <row r="10" spans="3:10" ht="30" customHeight="1">
      <c r="C10" s="5">
        <v>6</v>
      </c>
      <c r="D10" s="5" t="s">
        <v>23</v>
      </c>
      <c r="E10" s="6" t="s">
        <v>24</v>
      </c>
      <c r="F10" s="2"/>
      <c r="H10" s="1"/>
      <c r="I10" s="1"/>
    </row>
    <row r="11" spans="3:10" ht="30" customHeight="1">
      <c r="C11" s="5">
        <v>7</v>
      </c>
      <c r="D11" s="5" t="s">
        <v>25</v>
      </c>
      <c r="E11" s="6" t="s">
        <v>26</v>
      </c>
      <c r="F11" s="2"/>
      <c r="H11" s="1"/>
      <c r="I11" s="1"/>
    </row>
  </sheetData>
  <mergeCells count="2">
    <mergeCell ref="C2:E2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K31"/>
  <sheetViews>
    <sheetView tabSelected="1" topLeftCell="CI16" workbookViewId="0">
      <selection activeCell="B31" sqref="B31:DM31"/>
    </sheetView>
  </sheetViews>
  <sheetFormatPr defaultRowHeight="24.95" customHeight="1"/>
  <cols>
    <col min="1" max="1" width="43.28515625" style="22" customWidth="1"/>
    <col min="2" max="2" width="10" style="11" customWidth="1"/>
    <col min="3" max="62" width="6.7109375" style="11" customWidth="1"/>
    <col min="63" max="64" width="6.7109375" style="10" customWidth="1"/>
    <col min="65" max="75" width="6.85546875" style="10" customWidth="1"/>
    <col min="76" max="76" width="9.140625" style="10"/>
    <col min="77" max="77" width="5.5703125" style="10" bestFit="1" customWidth="1"/>
    <col min="78" max="78" width="9.140625" style="10"/>
    <col min="79" max="79" width="5.5703125" style="10" bestFit="1" customWidth="1"/>
    <col min="80" max="80" width="9.140625" style="10"/>
    <col min="81" max="81" width="5.5703125" style="10" bestFit="1" customWidth="1"/>
    <col min="82" max="91" width="5.5703125" style="10" customWidth="1"/>
    <col min="92" max="92" width="9.140625" style="10"/>
    <col min="93" max="93" width="5.5703125" style="10" bestFit="1" customWidth="1"/>
    <col min="94" max="115" width="5.5703125" style="10" customWidth="1"/>
    <col min="116" max="116" width="6.7109375" style="10" customWidth="1"/>
    <col min="117" max="117" width="5.5703125" style="10" customWidth="1"/>
    <col min="118" max="193" width="9.140625" style="10"/>
    <col min="194" max="253" width="9.140625" style="11"/>
    <col min="254" max="254" width="11" style="11" customWidth="1"/>
    <col min="255" max="305" width="6.5703125" style="11" customWidth="1"/>
    <col min="306" max="316" width="4.28515625" style="11" customWidth="1"/>
    <col min="317" max="328" width="6.85546875" style="11" customWidth="1"/>
    <col min="329" max="329" width="9.140625" style="11"/>
    <col min="330" max="330" width="5.5703125" style="11" bestFit="1" customWidth="1"/>
    <col min="331" max="331" width="9.140625" style="11"/>
    <col min="332" max="332" width="5.5703125" style="11" bestFit="1" customWidth="1"/>
    <col min="333" max="333" width="9.140625" style="11"/>
    <col min="334" max="334" width="5.5703125" style="11" bestFit="1" customWidth="1"/>
    <col min="335" max="344" width="5.5703125" style="11" customWidth="1"/>
    <col min="345" max="345" width="9.140625" style="11"/>
    <col min="346" max="346" width="5.5703125" style="11" bestFit="1" customWidth="1"/>
    <col min="347" max="370" width="5.5703125" style="11" customWidth="1"/>
    <col min="371" max="509" width="9.140625" style="11"/>
    <col min="510" max="510" width="11" style="11" customWidth="1"/>
    <col min="511" max="561" width="6.5703125" style="11" customWidth="1"/>
    <col min="562" max="572" width="4.28515625" style="11" customWidth="1"/>
    <col min="573" max="584" width="6.85546875" style="11" customWidth="1"/>
    <col min="585" max="585" width="9.140625" style="11"/>
    <col min="586" max="586" width="5.5703125" style="11" bestFit="1" customWidth="1"/>
    <col min="587" max="587" width="9.140625" style="11"/>
    <col min="588" max="588" width="5.5703125" style="11" bestFit="1" customWidth="1"/>
    <col min="589" max="589" width="9.140625" style="11"/>
    <col min="590" max="590" width="5.5703125" style="11" bestFit="1" customWidth="1"/>
    <col min="591" max="600" width="5.5703125" style="11" customWidth="1"/>
    <col min="601" max="601" width="9.140625" style="11"/>
    <col min="602" max="602" width="5.5703125" style="11" bestFit="1" customWidth="1"/>
    <col min="603" max="626" width="5.5703125" style="11" customWidth="1"/>
    <col min="627" max="765" width="9.140625" style="11"/>
    <col min="766" max="766" width="11" style="11" customWidth="1"/>
    <col min="767" max="817" width="6.5703125" style="11" customWidth="1"/>
    <col min="818" max="828" width="4.28515625" style="11" customWidth="1"/>
    <col min="829" max="840" width="6.85546875" style="11" customWidth="1"/>
    <col min="841" max="841" width="9.140625" style="11"/>
    <col min="842" max="842" width="5.5703125" style="11" bestFit="1" customWidth="1"/>
    <col min="843" max="843" width="9.140625" style="11"/>
    <col min="844" max="844" width="5.5703125" style="11" bestFit="1" customWidth="1"/>
    <col min="845" max="845" width="9.140625" style="11"/>
    <col min="846" max="846" width="5.5703125" style="11" bestFit="1" customWidth="1"/>
    <col min="847" max="856" width="5.5703125" style="11" customWidth="1"/>
    <col min="857" max="857" width="9.140625" style="11"/>
    <col min="858" max="858" width="5.5703125" style="11" bestFit="1" customWidth="1"/>
    <col min="859" max="882" width="5.5703125" style="11" customWidth="1"/>
    <col min="883" max="1021" width="9.140625" style="11"/>
    <col min="1022" max="1022" width="11" style="11" customWidth="1"/>
    <col min="1023" max="1073" width="6.5703125" style="11" customWidth="1"/>
    <col min="1074" max="1084" width="4.28515625" style="11" customWidth="1"/>
    <col min="1085" max="1096" width="6.85546875" style="11" customWidth="1"/>
    <col min="1097" max="1097" width="9.140625" style="11"/>
    <col min="1098" max="1098" width="5.5703125" style="11" bestFit="1" customWidth="1"/>
    <col min="1099" max="1099" width="9.140625" style="11"/>
    <col min="1100" max="1100" width="5.5703125" style="11" bestFit="1" customWidth="1"/>
    <col min="1101" max="1101" width="9.140625" style="11"/>
    <col min="1102" max="1102" width="5.5703125" style="11" bestFit="1" customWidth="1"/>
    <col min="1103" max="1112" width="5.5703125" style="11" customWidth="1"/>
    <col min="1113" max="1113" width="9.140625" style="11"/>
    <col min="1114" max="1114" width="5.5703125" style="11" bestFit="1" customWidth="1"/>
    <col min="1115" max="1138" width="5.5703125" style="11" customWidth="1"/>
    <col min="1139" max="1277" width="9.140625" style="11"/>
    <col min="1278" max="1278" width="11" style="11" customWidth="1"/>
    <col min="1279" max="1329" width="6.5703125" style="11" customWidth="1"/>
    <col min="1330" max="1340" width="4.28515625" style="11" customWidth="1"/>
    <col min="1341" max="1352" width="6.85546875" style="11" customWidth="1"/>
    <col min="1353" max="1353" width="9.140625" style="11"/>
    <col min="1354" max="1354" width="5.5703125" style="11" bestFit="1" customWidth="1"/>
    <col min="1355" max="1355" width="9.140625" style="11"/>
    <col min="1356" max="1356" width="5.5703125" style="11" bestFit="1" customWidth="1"/>
    <col min="1357" max="1357" width="9.140625" style="11"/>
    <col min="1358" max="1358" width="5.5703125" style="11" bestFit="1" customWidth="1"/>
    <col min="1359" max="1368" width="5.5703125" style="11" customWidth="1"/>
    <col min="1369" max="1369" width="9.140625" style="11"/>
    <col min="1370" max="1370" width="5.5703125" style="11" bestFit="1" customWidth="1"/>
    <col min="1371" max="1394" width="5.5703125" style="11" customWidth="1"/>
    <col min="1395" max="1533" width="9.140625" style="11"/>
    <col min="1534" max="1534" width="11" style="11" customWidth="1"/>
    <col min="1535" max="1585" width="6.5703125" style="11" customWidth="1"/>
    <col min="1586" max="1596" width="4.28515625" style="11" customWidth="1"/>
    <col min="1597" max="1608" width="6.85546875" style="11" customWidth="1"/>
    <col min="1609" max="1609" width="9.140625" style="11"/>
    <col min="1610" max="1610" width="5.5703125" style="11" bestFit="1" customWidth="1"/>
    <col min="1611" max="1611" width="9.140625" style="11"/>
    <col min="1612" max="1612" width="5.5703125" style="11" bestFit="1" customWidth="1"/>
    <col min="1613" max="1613" width="9.140625" style="11"/>
    <col min="1614" max="1614" width="5.5703125" style="11" bestFit="1" customWidth="1"/>
    <col min="1615" max="1624" width="5.5703125" style="11" customWidth="1"/>
    <col min="1625" max="1625" width="9.140625" style="11"/>
    <col min="1626" max="1626" width="5.5703125" style="11" bestFit="1" customWidth="1"/>
    <col min="1627" max="1650" width="5.5703125" style="11" customWidth="1"/>
    <col min="1651" max="1789" width="9.140625" style="11"/>
    <col min="1790" max="1790" width="11" style="11" customWidth="1"/>
    <col min="1791" max="1841" width="6.5703125" style="11" customWidth="1"/>
    <col min="1842" max="1852" width="4.28515625" style="11" customWidth="1"/>
    <col min="1853" max="1864" width="6.85546875" style="11" customWidth="1"/>
    <col min="1865" max="1865" width="9.140625" style="11"/>
    <col min="1866" max="1866" width="5.5703125" style="11" bestFit="1" customWidth="1"/>
    <col min="1867" max="1867" width="9.140625" style="11"/>
    <col min="1868" max="1868" width="5.5703125" style="11" bestFit="1" customWidth="1"/>
    <col min="1869" max="1869" width="9.140625" style="11"/>
    <col min="1870" max="1870" width="5.5703125" style="11" bestFit="1" customWidth="1"/>
    <col min="1871" max="1880" width="5.5703125" style="11" customWidth="1"/>
    <col min="1881" max="1881" width="9.140625" style="11"/>
    <col min="1882" max="1882" width="5.5703125" style="11" bestFit="1" customWidth="1"/>
    <col min="1883" max="1906" width="5.5703125" style="11" customWidth="1"/>
    <col min="1907" max="2045" width="9.140625" style="11"/>
    <col min="2046" max="2046" width="11" style="11" customWidth="1"/>
    <col min="2047" max="2097" width="6.5703125" style="11" customWidth="1"/>
    <col min="2098" max="2108" width="4.28515625" style="11" customWidth="1"/>
    <col min="2109" max="2120" width="6.85546875" style="11" customWidth="1"/>
    <col min="2121" max="2121" width="9.140625" style="11"/>
    <col min="2122" max="2122" width="5.5703125" style="11" bestFit="1" customWidth="1"/>
    <col min="2123" max="2123" width="9.140625" style="11"/>
    <col min="2124" max="2124" width="5.5703125" style="11" bestFit="1" customWidth="1"/>
    <col min="2125" max="2125" width="9.140625" style="11"/>
    <col min="2126" max="2126" width="5.5703125" style="11" bestFit="1" customWidth="1"/>
    <col min="2127" max="2136" width="5.5703125" style="11" customWidth="1"/>
    <col min="2137" max="2137" width="9.140625" style="11"/>
    <col min="2138" max="2138" width="5.5703125" style="11" bestFit="1" customWidth="1"/>
    <col min="2139" max="2162" width="5.5703125" style="11" customWidth="1"/>
    <col min="2163" max="2301" width="9.140625" style="11"/>
    <col min="2302" max="2302" width="11" style="11" customWidth="1"/>
    <col min="2303" max="2353" width="6.5703125" style="11" customWidth="1"/>
    <col min="2354" max="2364" width="4.28515625" style="11" customWidth="1"/>
    <col min="2365" max="2376" width="6.85546875" style="11" customWidth="1"/>
    <col min="2377" max="2377" width="9.140625" style="11"/>
    <col min="2378" max="2378" width="5.5703125" style="11" bestFit="1" customWidth="1"/>
    <col min="2379" max="2379" width="9.140625" style="11"/>
    <col min="2380" max="2380" width="5.5703125" style="11" bestFit="1" customWidth="1"/>
    <col min="2381" max="2381" width="9.140625" style="11"/>
    <col min="2382" max="2382" width="5.5703125" style="11" bestFit="1" customWidth="1"/>
    <col min="2383" max="2392" width="5.5703125" style="11" customWidth="1"/>
    <col min="2393" max="2393" width="9.140625" style="11"/>
    <col min="2394" max="2394" width="5.5703125" style="11" bestFit="1" customWidth="1"/>
    <col min="2395" max="2418" width="5.5703125" style="11" customWidth="1"/>
    <col min="2419" max="2557" width="9.140625" style="11"/>
    <col min="2558" max="2558" width="11" style="11" customWidth="1"/>
    <col min="2559" max="2609" width="6.5703125" style="11" customWidth="1"/>
    <col min="2610" max="2620" width="4.28515625" style="11" customWidth="1"/>
    <col min="2621" max="2632" width="6.85546875" style="11" customWidth="1"/>
    <col min="2633" max="2633" width="9.140625" style="11"/>
    <col min="2634" max="2634" width="5.5703125" style="11" bestFit="1" customWidth="1"/>
    <col min="2635" max="2635" width="9.140625" style="11"/>
    <col min="2636" max="2636" width="5.5703125" style="11" bestFit="1" customWidth="1"/>
    <col min="2637" max="2637" width="9.140625" style="11"/>
    <col min="2638" max="2638" width="5.5703125" style="11" bestFit="1" customWidth="1"/>
    <col min="2639" max="2648" width="5.5703125" style="11" customWidth="1"/>
    <col min="2649" max="2649" width="9.140625" style="11"/>
    <col min="2650" max="2650" width="5.5703125" style="11" bestFit="1" customWidth="1"/>
    <col min="2651" max="2674" width="5.5703125" style="11" customWidth="1"/>
    <col min="2675" max="2813" width="9.140625" style="11"/>
    <col min="2814" max="2814" width="11" style="11" customWidth="1"/>
    <col min="2815" max="2865" width="6.5703125" style="11" customWidth="1"/>
    <col min="2866" max="2876" width="4.28515625" style="11" customWidth="1"/>
    <col min="2877" max="2888" width="6.85546875" style="11" customWidth="1"/>
    <col min="2889" max="2889" width="9.140625" style="11"/>
    <col min="2890" max="2890" width="5.5703125" style="11" bestFit="1" customWidth="1"/>
    <col min="2891" max="2891" width="9.140625" style="11"/>
    <col min="2892" max="2892" width="5.5703125" style="11" bestFit="1" customWidth="1"/>
    <col min="2893" max="2893" width="9.140625" style="11"/>
    <col min="2894" max="2894" width="5.5703125" style="11" bestFit="1" customWidth="1"/>
    <col min="2895" max="2904" width="5.5703125" style="11" customWidth="1"/>
    <col min="2905" max="2905" width="9.140625" style="11"/>
    <col min="2906" max="2906" width="5.5703125" style="11" bestFit="1" customWidth="1"/>
    <col min="2907" max="2930" width="5.5703125" style="11" customWidth="1"/>
    <col min="2931" max="3069" width="9.140625" style="11"/>
    <col min="3070" max="3070" width="11" style="11" customWidth="1"/>
    <col min="3071" max="3121" width="6.5703125" style="11" customWidth="1"/>
    <col min="3122" max="3132" width="4.28515625" style="11" customWidth="1"/>
    <col min="3133" max="3144" width="6.85546875" style="11" customWidth="1"/>
    <col min="3145" max="3145" width="9.140625" style="11"/>
    <col min="3146" max="3146" width="5.5703125" style="11" bestFit="1" customWidth="1"/>
    <col min="3147" max="3147" width="9.140625" style="11"/>
    <col min="3148" max="3148" width="5.5703125" style="11" bestFit="1" customWidth="1"/>
    <col min="3149" max="3149" width="9.140625" style="11"/>
    <col min="3150" max="3150" width="5.5703125" style="11" bestFit="1" customWidth="1"/>
    <col min="3151" max="3160" width="5.5703125" style="11" customWidth="1"/>
    <col min="3161" max="3161" width="9.140625" style="11"/>
    <col min="3162" max="3162" width="5.5703125" style="11" bestFit="1" customWidth="1"/>
    <col min="3163" max="3186" width="5.5703125" style="11" customWidth="1"/>
    <col min="3187" max="3325" width="9.140625" style="11"/>
    <col min="3326" max="3326" width="11" style="11" customWidth="1"/>
    <col min="3327" max="3377" width="6.5703125" style="11" customWidth="1"/>
    <col min="3378" max="3388" width="4.28515625" style="11" customWidth="1"/>
    <col min="3389" max="3400" width="6.85546875" style="11" customWidth="1"/>
    <col min="3401" max="3401" width="9.140625" style="11"/>
    <col min="3402" max="3402" width="5.5703125" style="11" bestFit="1" customWidth="1"/>
    <col min="3403" max="3403" width="9.140625" style="11"/>
    <col min="3404" max="3404" width="5.5703125" style="11" bestFit="1" customWidth="1"/>
    <col min="3405" max="3405" width="9.140625" style="11"/>
    <col min="3406" max="3406" width="5.5703125" style="11" bestFit="1" customWidth="1"/>
    <col min="3407" max="3416" width="5.5703125" style="11" customWidth="1"/>
    <col min="3417" max="3417" width="9.140625" style="11"/>
    <col min="3418" max="3418" width="5.5703125" style="11" bestFit="1" customWidth="1"/>
    <col min="3419" max="3442" width="5.5703125" style="11" customWidth="1"/>
    <col min="3443" max="3581" width="9.140625" style="11"/>
    <col min="3582" max="3582" width="11" style="11" customWidth="1"/>
    <col min="3583" max="3633" width="6.5703125" style="11" customWidth="1"/>
    <col min="3634" max="3644" width="4.28515625" style="11" customWidth="1"/>
    <col min="3645" max="3656" width="6.85546875" style="11" customWidth="1"/>
    <col min="3657" max="3657" width="9.140625" style="11"/>
    <col min="3658" max="3658" width="5.5703125" style="11" bestFit="1" customWidth="1"/>
    <col min="3659" max="3659" width="9.140625" style="11"/>
    <col min="3660" max="3660" width="5.5703125" style="11" bestFit="1" customWidth="1"/>
    <col min="3661" max="3661" width="9.140625" style="11"/>
    <col min="3662" max="3662" width="5.5703125" style="11" bestFit="1" customWidth="1"/>
    <col min="3663" max="3672" width="5.5703125" style="11" customWidth="1"/>
    <col min="3673" max="3673" width="9.140625" style="11"/>
    <col min="3674" max="3674" width="5.5703125" style="11" bestFit="1" customWidth="1"/>
    <col min="3675" max="3698" width="5.5703125" style="11" customWidth="1"/>
    <col min="3699" max="3837" width="9.140625" style="11"/>
    <col min="3838" max="3838" width="11" style="11" customWidth="1"/>
    <col min="3839" max="3889" width="6.5703125" style="11" customWidth="1"/>
    <col min="3890" max="3900" width="4.28515625" style="11" customWidth="1"/>
    <col min="3901" max="3912" width="6.85546875" style="11" customWidth="1"/>
    <col min="3913" max="3913" width="9.140625" style="11"/>
    <col min="3914" max="3914" width="5.5703125" style="11" bestFit="1" customWidth="1"/>
    <col min="3915" max="3915" width="9.140625" style="11"/>
    <col min="3916" max="3916" width="5.5703125" style="11" bestFit="1" customWidth="1"/>
    <col min="3917" max="3917" width="9.140625" style="11"/>
    <col min="3918" max="3918" width="5.5703125" style="11" bestFit="1" customWidth="1"/>
    <col min="3919" max="3928" width="5.5703125" style="11" customWidth="1"/>
    <col min="3929" max="3929" width="9.140625" style="11"/>
    <col min="3930" max="3930" width="5.5703125" style="11" bestFit="1" customWidth="1"/>
    <col min="3931" max="3954" width="5.5703125" style="11" customWidth="1"/>
    <col min="3955" max="4093" width="9.140625" style="11"/>
    <col min="4094" max="4094" width="11" style="11" customWidth="1"/>
    <col min="4095" max="4145" width="6.5703125" style="11" customWidth="1"/>
    <col min="4146" max="4156" width="4.28515625" style="11" customWidth="1"/>
    <col min="4157" max="4168" width="6.85546875" style="11" customWidth="1"/>
    <col min="4169" max="4169" width="9.140625" style="11"/>
    <col min="4170" max="4170" width="5.5703125" style="11" bestFit="1" customWidth="1"/>
    <col min="4171" max="4171" width="9.140625" style="11"/>
    <col min="4172" max="4172" width="5.5703125" style="11" bestFit="1" customWidth="1"/>
    <col min="4173" max="4173" width="9.140625" style="11"/>
    <col min="4174" max="4174" width="5.5703125" style="11" bestFit="1" customWidth="1"/>
    <col min="4175" max="4184" width="5.5703125" style="11" customWidth="1"/>
    <col min="4185" max="4185" width="9.140625" style="11"/>
    <col min="4186" max="4186" width="5.5703125" style="11" bestFit="1" customWidth="1"/>
    <col min="4187" max="4210" width="5.5703125" style="11" customWidth="1"/>
    <col min="4211" max="4349" width="9.140625" style="11"/>
    <col min="4350" max="4350" width="11" style="11" customWidth="1"/>
    <col min="4351" max="4401" width="6.5703125" style="11" customWidth="1"/>
    <col min="4402" max="4412" width="4.28515625" style="11" customWidth="1"/>
    <col min="4413" max="4424" width="6.85546875" style="11" customWidth="1"/>
    <col min="4425" max="4425" width="9.140625" style="11"/>
    <col min="4426" max="4426" width="5.5703125" style="11" bestFit="1" customWidth="1"/>
    <col min="4427" max="4427" width="9.140625" style="11"/>
    <col min="4428" max="4428" width="5.5703125" style="11" bestFit="1" customWidth="1"/>
    <col min="4429" max="4429" width="9.140625" style="11"/>
    <col min="4430" max="4430" width="5.5703125" style="11" bestFit="1" customWidth="1"/>
    <col min="4431" max="4440" width="5.5703125" style="11" customWidth="1"/>
    <col min="4441" max="4441" width="9.140625" style="11"/>
    <col min="4442" max="4442" width="5.5703125" style="11" bestFit="1" customWidth="1"/>
    <col min="4443" max="4466" width="5.5703125" style="11" customWidth="1"/>
    <col min="4467" max="4605" width="9.140625" style="11"/>
    <col min="4606" max="4606" width="11" style="11" customWidth="1"/>
    <col min="4607" max="4657" width="6.5703125" style="11" customWidth="1"/>
    <col min="4658" max="4668" width="4.28515625" style="11" customWidth="1"/>
    <col min="4669" max="4680" width="6.85546875" style="11" customWidth="1"/>
    <col min="4681" max="4681" width="9.140625" style="11"/>
    <col min="4682" max="4682" width="5.5703125" style="11" bestFit="1" customWidth="1"/>
    <col min="4683" max="4683" width="9.140625" style="11"/>
    <col min="4684" max="4684" width="5.5703125" style="11" bestFit="1" customWidth="1"/>
    <col min="4685" max="4685" width="9.140625" style="11"/>
    <col min="4686" max="4686" width="5.5703125" style="11" bestFit="1" customWidth="1"/>
    <col min="4687" max="4696" width="5.5703125" style="11" customWidth="1"/>
    <col min="4697" max="4697" width="9.140625" style="11"/>
    <col min="4698" max="4698" width="5.5703125" style="11" bestFit="1" customWidth="1"/>
    <col min="4699" max="4722" width="5.5703125" style="11" customWidth="1"/>
    <col min="4723" max="4861" width="9.140625" style="11"/>
    <col min="4862" max="4862" width="11" style="11" customWidth="1"/>
    <col min="4863" max="4913" width="6.5703125" style="11" customWidth="1"/>
    <col min="4914" max="4924" width="4.28515625" style="11" customWidth="1"/>
    <col min="4925" max="4936" width="6.85546875" style="11" customWidth="1"/>
    <col min="4937" max="4937" width="9.140625" style="11"/>
    <col min="4938" max="4938" width="5.5703125" style="11" bestFit="1" customWidth="1"/>
    <col min="4939" max="4939" width="9.140625" style="11"/>
    <col min="4940" max="4940" width="5.5703125" style="11" bestFit="1" customWidth="1"/>
    <col min="4941" max="4941" width="9.140625" style="11"/>
    <col min="4942" max="4942" width="5.5703125" style="11" bestFit="1" customWidth="1"/>
    <col min="4943" max="4952" width="5.5703125" style="11" customWidth="1"/>
    <col min="4953" max="4953" width="9.140625" style="11"/>
    <col min="4954" max="4954" width="5.5703125" style="11" bestFit="1" customWidth="1"/>
    <col min="4955" max="4978" width="5.5703125" style="11" customWidth="1"/>
    <col min="4979" max="5117" width="9.140625" style="11"/>
    <col min="5118" max="5118" width="11" style="11" customWidth="1"/>
    <col min="5119" max="5169" width="6.5703125" style="11" customWidth="1"/>
    <col min="5170" max="5180" width="4.28515625" style="11" customWidth="1"/>
    <col min="5181" max="5192" width="6.85546875" style="11" customWidth="1"/>
    <col min="5193" max="5193" width="9.140625" style="11"/>
    <col min="5194" max="5194" width="5.5703125" style="11" bestFit="1" customWidth="1"/>
    <col min="5195" max="5195" width="9.140625" style="11"/>
    <col min="5196" max="5196" width="5.5703125" style="11" bestFit="1" customWidth="1"/>
    <col min="5197" max="5197" width="9.140625" style="11"/>
    <col min="5198" max="5198" width="5.5703125" style="11" bestFit="1" customWidth="1"/>
    <col min="5199" max="5208" width="5.5703125" style="11" customWidth="1"/>
    <col min="5209" max="5209" width="9.140625" style="11"/>
    <col min="5210" max="5210" width="5.5703125" style="11" bestFit="1" customWidth="1"/>
    <col min="5211" max="5234" width="5.5703125" style="11" customWidth="1"/>
    <col min="5235" max="5373" width="9.140625" style="11"/>
    <col min="5374" max="5374" width="11" style="11" customWidth="1"/>
    <col min="5375" max="5425" width="6.5703125" style="11" customWidth="1"/>
    <col min="5426" max="5436" width="4.28515625" style="11" customWidth="1"/>
    <col min="5437" max="5448" width="6.85546875" style="11" customWidth="1"/>
    <col min="5449" max="5449" width="9.140625" style="11"/>
    <col min="5450" max="5450" width="5.5703125" style="11" bestFit="1" customWidth="1"/>
    <col min="5451" max="5451" width="9.140625" style="11"/>
    <col min="5452" max="5452" width="5.5703125" style="11" bestFit="1" customWidth="1"/>
    <col min="5453" max="5453" width="9.140625" style="11"/>
    <col min="5454" max="5454" width="5.5703125" style="11" bestFit="1" customWidth="1"/>
    <col min="5455" max="5464" width="5.5703125" style="11" customWidth="1"/>
    <col min="5465" max="5465" width="9.140625" style="11"/>
    <col min="5466" max="5466" width="5.5703125" style="11" bestFit="1" customWidth="1"/>
    <col min="5467" max="5490" width="5.5703125" style="11" customWidth="1"/>
    <col min="5491" max="5629" width="9.140625" style="11"/>
    <col min="5630" max="5630" width="11" style="11" customWidth="1"/>
    <col min="5631" max="5681" width="6.5703125" style="11" customWidth="1"/>
    <col min="5682" max="5692" width="4.28515625" style="11" customWidth="1"/>
    <col min="5693" max="5704" width="6.85546875" style="11" customWidth="1"/>
    <col min="5705" max="5705" width="9.140625" style="11"/>
    <col min="5706" max="5706" width="5.5703125" style="11" bestFit="1" customWidth="1"/>
    <col min="5707" max="5707" width="9.140625" style="11"/>
    <col min="5708" max="5708" width="5.5703125" style="11" bestFit="1" customWidth="1"/>
    <col min="5709" max="5709" width="9.140625" style="11"/>
    <col min="5710" max="5710" width="5.5703125" style="11" bestFit="1" customWidth="1"/>
    <col min="5711" max="5720" width="5.5703125" style="11" customWidth="1"/>
    <col min="5721" max="5721" width="9.140625" style="11"/>
    <col min="5722" max="5722" width="5.5703125" style="11" bestFit="1" customWidth="1"/>
    <col min="5723" max="5746" width="5.5703125" style="11" customWidth="1"/>
    <col min="5747" max="5885" width="9.140625" style="11"/>
    <col min="5886" max="5886" width="11" style="11" customWidth="1"/>
    <col min="5887" max="5937" width="6.5703125" style="11" customWidth="1"/>
    <col min="5938" max="5948" width="4.28515625" style="11" customWidth="1"/>
    <col min="5949" max="5960" width="6.85546875" style="11" customWidth="1"/>
    <col min="5961" max="5961" width="9.140625" style="11"/>
    <col min="5962" max="5962" width="5.5703125" style="11" bestFit="1" customWidth="1"/>
    <col min="5963" max="5963" width="9.140625" style="11"/>
    <col min="5964" max="5964" width="5.5703125" style="11" bestFit="1" customWidth="1"/>
    <col min="5965" max="5965" width="9.140625" style="11"/>
    <col min="5966" max="5966" width="5.5703125" style="11" bestFit="1" customWidth="1"/>
    <col min="5967" max="5976" width="5.5703125" style="11" customWidth="1"/>
    <col min="5977" max="5977" width="9.140625" style="11"/>
    <col min="5978" max="5978" width="5.5703125" style="11" bestFit="1" customWidth="1"/>
    <col min="5979" max="6002" width="5.5703125" style="11" customWidth="1"/>
    <col min="6003" max="6141" width="9.140625" style="11"/>
    <col min="6142" max="6142" width="11" style="11" customWidth="1"/>
    <col min="6143" max="6193" width="6.5703125" style="11" customWidth="1"/>
    <col min="6194" max="6204" width="4.28515625" style="11" customWidth="1"/>
    <col min="6205" max="6216" width="6.85546875" style="11" customWidth="1"/>
    <col min="6217" max="6217" width="9.140625" style="11"/>
    <col min="6218" max="6218" width="5.5703125" style="11" bestFit="1" customWidth="1"/>
    <col min="6219" max="6219" width="9.140625" style="11"/>
    <col min="6220" max="6220" width="5.5703125" style="11" bestFit="1" customWidth="1"/>
    <col min="6221" max="6221" width="9.140625" style="11"/>
    <col min="6222" max="6222" width="5.5703125" style="11" bestFit="1" customWidth="1"/>
    <col min="6223" max="6232" width="5.5703125" style="11" customWidth="1"/>
    <col min="6233" max="6233" width="9.140625" style="11"/>
    <col min="6234" max="6234" width="5.5703125" style="11" bestFit="1" customWidth="1"/>
    <col min="6235" max="6258" width="5.5703125" style="11" customWidth="1"/>
    <col min="6259" max="6397" width="9.140625" style="11"/>
    <col min="6398" max="6398" width="11" style="11" customWidth="1"/>
    <col min="6399" max="6449" width="6.5703125" style="11" customWidth="1"/>
    <col min="6450" max="6460" width="4.28515625" style="11" customWidth="1"/>
    <col min="6461" max="6472" width="6.85546875" style="11" customWidth="1"/>
    <col min="6473" max="6473" width="9.140625" style="11"/>
    <col min="6474" max="6474" width="5.5703125" style="11" bestFit="1" customWidth="1"/>
    <col min="6475" max="6475" width="9.140625" style="11"/>
    <col min="6476" max="6476" width="5.5703125" style="11" bestFit="1" customWidth="1"/>
    <col min="6477" max="6477" width="9.140625" style="11"/>
    <col min="6478" max="6478" width="5.5703125" style="11" bestFit="1" customWidth="1"/>
    <col min="6479" max="6488" width="5.5703125" style="11" customWidth="1"/>
    <col min="6489" max="6489" width="9.140625" style="11"/>
    <col min="6490" max="6490" width="5.5703125" style="11" bestFit="1" customWidth="1"/>
    <col min="6491" max="6514" width="5.5703125" style="11" customWidth="1"/>
    <col min="6515" max="6653" width="9.140625" style="11"/>
    <col min="6654" max="6654" width="11" style="11" customWidth="1"/>
    <col min="6655" max="6705" width="6.5703125" style="11" customWidth="1"/>
    <col min="6706" max="6716" width="4.28515625" style="11" customWidth="1"/>
    <col min="6717" max="6728" width="6.85546875" style="11" customWidth="1"/>
    <col min="6729" max="6729" width="9.140625" style="11"/>
    <col min="6730" max="6730" width="5.5703125" style="11" bestFit="1" customWidth="1"/>
    <col min="6731" max="6731" width="9.140625" style="11"/>
    <col min="6732" max="6732" width="5.5703125" style="11" bestFit="1" customWidth="1"/>
    <col min="6733" max="6733" width="9.140625" style="11"/>
    <col min="6734" max="6734" width="5.5703125" style="11" bestFit="1" customWidth="1"/>
    <col min="6735" max="6744" width="5.5703125" style="11" customWidth="1"/>
    <col min="6745" max="6745" width="9.140625" style="11"/>
    <col min="6746" max="6746" width="5.5703125" style="11" bestFit="1" customWidth="1"/>
    <col min="6747" max="6770" width="5.5703125" style="11" customWidth="1"/>
    <col min="6771" max="6909" width="9.140625" style="11"/>
    <col min="6910" max="6910" width="11" style="11" customWidth="1"/>
    <col min="6911" max="6961" width="6.5703125" style="11" customWidth="1"/>
    <col min="6962" max="6972" width="4.28515625" style="11" customWidth="1"/>
    <col min="6973" max="6984" width="6.85546875" style="11" customWidth="1"/>
    <col min="6985" max="6985" width="9.140625" style="11"/>
    <col min="6986" max="6986" width="5.5703125" style="11" bestFit="1" customWidth="1"/>
    <col min="6987" max="6987" width="9.140625" style="11"/>
    <col min="6988" max="6988" width="5.5703125" style="11" bestFit="1" customWidth="1"/>
    <col min="6989" max="6989" width="9.140625" style="11"/>
    <col min="6990" max="6990" width="5.5703125" style="11" bestFit="1" customWidth="1"/>
    <col min="6991" max="7000" width="5.5703125" style="11" customWidth="1"/>
    <col min="7001" max="7001" width="9.140625" style="11"/>
    <col min="7002" max="7002" width="5.5703125" style="11" bestFit="1" customWidth="1"/>
    <col min="7003" max="7026" width="5.5703125" style="11" customWidth="1"/>
    <col min="7027" max="7165" width="9.140625" style="11"/>
    <col min="7166" max="7166" width="11" style="11" customWidth="1"/>
    <col min="7167" max="7217" width="6.5703125" style="11" customWidth="1"/>
    <col min="7218" max="7228" width="4.28515625" style="11" customWidth="1"/>
    <col min="7229" max="7240" width="6.85546875" style="11" customWidth="1"/>
    <col min="7241" max="7241" width="9.140625" style="11"/>
    <col min="7242" max="7242" width="5.5703125" style="11" bestFit="1" customWidth="1"/>
    <col min="7243" max="7243" width="9.140625" style="11"/>
    <col min="7244" max="7244" width="5.5703125" style="11" bestFit="1" customWidth="1"/>
    <col min="7245" max="7245" width="9.140625" style="11"/>
    <col min="7246" max="7246" width="5.5703125" style="11" bestFit="1" customWidth="1"/>
    <col min="7247" max="7256" width="5.5703125" style="11" customWidth="1"/>
    <col min="7257" max="7257" width="9.140625" style="11"/>
    <col min="7258" max="7258" width="5.5703125" style="11" bestFit="1" customWidth="1"/>
    <col min="7259" max="7282" width="5.5703125" style="11" customWidth="1"/>
    <col min="7283" max="7421" width="9.140625" style="11"/>
    <col min="7422" max="7422" width="11" style="11" customWidth="1"/>
    <col min="7423" max="7473" width="6.5703125" style="11" customWidth="1"/>
    <col min="7474" max="7484" width="4.28515625" style="11" customWidth="1"/>
    <col min="7485" max="7496" width="6.85546875" style="11" customWidth="1"/>
    <col min="7497" max="7497" width="9.140625" style="11"/>
    <col min="7498" max="7498" width="5.5703125" style="11" bestFit="1" customWidth="1"/>
    <col min="7499" max="7499" width="9.140625" style="11"/>
    <col min="7500" max="7500" width="5.5703125" style="11" bestFit="1" customWidth="1"/>
    <col min="7501" max="7501" width="9.140625" style="11"/>
    <col min="7502" max="7502" width="5.5703125" style="11" bestFit="1" customWidth="1"/>
    <col min="7503" max="7512" width="5.5703125" style="11" customWidth="1"/>
    <col min="7513" max="7513" width="9.140625" style="11"/>
    <col min="7514" max="7514" width="5.5703125" style="11" bestFit="1" customWidth="1"/>
    <col min="7515" max="7538" width="5.5703125" style="11" customWidth="1"/>
    <col min="7539" max="7677" width="9.140625" style="11"/>
    <col min="7678" max="7678" width="11" style="11" customWidth="1"/>
    <col min="7679" max="7729" width="6.5703125" style="11" customWidth="1"/>
    <col min="7730" max="7740" width="4.28515625" style="11" customWidth="1"/>
    <col min="7741" max="7752" width="6.85546875" style="11" customWidth="1"/>
    <col min="7753" max="7753" width="9.140625" style="11"/>
    <col min="7754" max="7754" width="5.5703125" style="11" bestFit="1" customWidth="1"/>
    <col min="7755" max="7755" width="9.140625" style="11"/>
    <col min="7756" max="7756" width="5.5703125" style="11" bestFit="1" customWidth="1"/>
    <col min="7757" max="7757" width="9.140625" style="11"/>
    <col min="7758" max="7758" width="5.5703125" style="11" bestFit="1" customWidth="1"/>
    <col min="7759" max="7768" width="5.5703125" style="11" customWidth="1"/>
    <col min="7769" max="7769" width="9.140625" style="11"/>
    <col min="7770" max="7770" width="5.5703125" style="11" bestFit="1" customWidth="1"/>
    <col min="7771" max="7794" width="5.5703125" style="11" customWidth="1"/>
    <col min="7795" max="7933" width="9.140625" style="11"/>
    <col min="7934" max="7934" width="11" style="11" customWidth="1"/>
    <col min="7935" max="7985" width="6.5703125" style="11" customWidth="1"/>
    <col min="7986" max="7996" width="4.28515625" style="11" customWidth="1"/>
    <col min="7997" max="8008" width="6.85546875" style="11" customWidth="1"/>
    <col min="8009" max="8009" width="9.140625" style="11"/>
    <col min="8010" max="8010" width="5.5703125" style="11" bestFit="1" customWidth="1"/>
    <col min="8011" max="8011" width="9.140625" style="11"/>
    <col min="8012" max="8012" width="5.5703125" style="11" bestFit="1" customWidth="1"/>
    <col min="8013" max="8013" width="9.140625" style="11"/>
    <col min="8014" max="8014" width="5.5703125" style="11" bestFit="1" customWidth="1"/>
    <col min="8015" max="8024" width="5.5703125" style="11" customWidth="1"/>
    <col min="8025" max="8025" width="9.140625" style="11"/>
    <col min="8026" max="8026" width="5.5703125" style="11" bestFit="1" customWidth="1"/>
    <col min="8027" max="8050" width="5.5703125" style="11" customWidth="1"/>
    <col min="8051" max="8189" width="9.140625" style="11"/>
    <col min="8190" max="8190" width="11" style="11" customWidth="1"/>
    <col min="8191" max="8241" width="6.5703125" style="11" customWidth="1"/>
    <col min="8242" max="8252" width="4.28515625" style="11" customWidth="1"/>
    <col min="8253" max="8264" width="6.85546875" style="11" customWidth="1"/>
    <col min="8265" max="8265" width="9.140625" style="11"/>
    <col min="8266" max="8266" width="5.5703125" style="11" bestFit="1" customWidth="1"/>
    <col min="8267" max="8267" width="9.140625" style="11"/>
    <col min="8268" max="8268" width="5.5703125" style="11" bestFit="1" customWidth="1"/>
    <col min="8269" max="8269" width="9.140625" style="11"/>
    <col min="8270" max="8270" width="5.5703125" style="11" bestFit="1" customWidth="1"/>
    <col min="8271" max="8280" width="5.5703125" style="11" customWidth="1"/>
    <col min="8281" max="8281" width="9.140625" style="11"/>
    <col min="8282" max="8282" width="5.5703125" style="11" bestFit="1" customWidth="1"/>
    <col min="8283" max="8306" width="5.5703125" style="11" customWidth="1"/>
    <col min="8307" max="8445" width="9.140625" style="11"/>
    <col min="8446" max="8446" width="11" style="11" customWidth="1"/>
    <col min="8447" max="8497" width="6.5703125" style="11" customWidth="1"/>
    <col min="8498" max="8508" width="4.28515625" style="11" customWidth="1"/>
    <col min="8509" max="8520" width="6.85546875" style="11" customWidth="1"/>
    <col min="8521" max="8521" width="9.140625" style="11"/>
    <col min="8522" max="8522" width="5.5703125" style="11" bestFit="1" customWidth="1"/>
    <col min="8523" max="8523" width="9.140625" style="11"/>
    <col min="8524" max="8524" width="5.5703125" style="11" bestFit="1" customWidth="1"/>
    <col min="8525" max="8525" width="9.140625" style="11"/>
    <col min="8526" max="8526" width="5.5703125" style="11" bestFit="1" customWidth="1"/>
    <col min="8527" max="8536" width="5.5703125" style="11" customWidth="1"/>
    <col min="8537" max="8537" width="9.140625" style="11"/>
    <col min="8538" max="8538" width="5.5703125" style="11" bestFit="1" customWidth="1"/>
    <col min="8539" max="8562" width="5.5703125" style="11" customWidth="1"/>
    <col min="8563" max="8701" width="9.140625" style="11"/>
    <col min="8702" max="8702" width="11" style="11" customWidth="1"/>
    <col min="8703" max="8753" width="6.5703125" style="11" customWidth="1"/>
    <col min="8754" max="8764" width="4.28515625" style="11" customWidth="1"/>
    <col min="8765" max="8776" width="6.85546875" style="11" customWidth="1"/>
    <col min="8777" max="8777" width="9.140625" style="11"/>
    <col min="8778" max="8778" width="5.5703125" style="11" bestFit="1" customWidth="1"/>
    <col min="8779" max="8779" width="9.140625" style="11"/>
    <col min="8780" max="8780" width="5.5703125" style="11" bestFit="1" customWidth="1"/>
    <col min="8781" max="8781" width="9.140625" style="11"/>
    <col min="8782" max="8782" width="5.5703125" style="11" bestFit="1" customWidth="1"/>
    <col min="8783" max="8792" width="5.5703125" style="11" customWidth="1"/>
    <col min="8793" max="8793" width="9.140625" style="11"/>
    <col min="8794" max="8794" width="5.5703125" style="11" bestFit="1" customWidth="1"/>
    <col min="8795" max="8818" width="5.5703125" style="11" customWidth="1"/>
    <col min="8819" max="8957" width="9.140625" style="11"/>
    <col min="8958" max="8958" width="11" style="11" customWidth="1"/>
    <col min="8959" max="9009" width="6.5703125" style="11" customWidth="1"/>
    <col min="9010" max="9020" width="4.28515625" style="11" customWidth="1"/>
    <col min="9021" max="9032" width="6.85546875" style="11" customWidth="1"/>
    <col min="9033" max="9033" width="9.140625" style="11"/>
    <col min="9034" max="9034" width="5.5703125" style="11" bestFit="1" customWidth="1"/>
    <col min="9035" max="9035" width="9.140625" style="11"/>
    <col min="9036" max="9036" width="5.5703125" style="11" bestFit="1" customWidth="1"/>
    <col min="9037" max="9037" width="9.140625" style="11"/>
    <col min="9038" max="9038" width="5.5703125" style="11" bestFit="1" customWidth="1"/>
    <col min="9039" max="9048" width="5.5703125" style="11" customWidth="1"/>
    <col min="9049" max="9049" width="9.140625" style="11"/>
    <col min="9050" max="9050" width="5.5703125" style="11" bestFit="1" customWidth="1"/>
    <col min="9051" max="9074" width="5.5703125" style="11" customWidth="1"/>
    <col min="9075" max="9213" width="9.140625" style="11"/>
    <col min="9214" max="9214" width="11" style="11" customWidth="1"/>
    <col min="9215" max="9265" width="6.5703125" style="11" customWidth="1"/>
    <col min="9266" max="9276" width="4.28515625" style="11" customWidth="1"/>
    <col min="9277" max="9288" width="6.85546875" style="11" customWidth="1"/>
    <col min="9289" max="9289" width="9.140625" style="11"/>
    <col min="9290" max="9290" width="5.5703125" style="11" bestFit="1" customWidth="1"/>
    <col min="9291" max="9291" width="9.140625" style="11"/>
    <col min="9292" max="9292" width="5.5703125" style="11" bestFit="1" customWidth="1"/>
    <col min="9293" max="9293" width="9.140625" style="11"/>
    <col min="9294" max="9294" width="5.5703125" style="11" bestFit="1" customWidth="1"/>
    <col min="9295" max="9304" width="5.5703125" style="11" customWidth="1"/>
    <col min="9305" max="9305" width="9.140625" style="11"/>
    <col min="9306" max="9306" width="5.5703125" style="11" bestFit="1" customWidth="1"/>
    <col min="9307" max="9330" width="5.5703125" style="11" customWidth="1"/>
    <col min="9331" max="9469" width="9.140625" style="11"/>
    <col min="9470" max="9470" width="11" style="11" customWidth="1"/>
    <col min="9471" max="9521" width="6.5703125" style="11" customWidth="1"/>
    <col min="9522" max="9532" width="4.28515625" style="11" customWidth="1"/>
    <col min="9533" max="9544" width="6.85546875" style="11" customWidth="1"/>
    <col min="9545" max="9545" width="9.140625" style="11"/>
    <col min="9546" max="9546" width="5.5703125" style="11" bestFit="1" customWidth="1"/>
    <col min="9547" max="9547" width="9.140625" style="11"/>
    <col min="9548" max="9548" width="5.5703125" style="11" bestFit="1" customWidth="1"/>
    <col min="9549" max="9549" width="9.140625" style="11"/>
    <col min="9550" max="9550" width="5.5703125" style="11" bestFit="1" customWidth="1"/>
    <col min="9551" max="9560" width="5.5703125" style="11" customWidth="1"/>
    <col min="9561" max="9561" width="9.140625" style="11"/>
    <col min="9562" max="9562" width="5.5703125" style="11" bestFit="1" customWidth="1"/>
    <col min="9563" max="9586" width="5.5703125" style="11" customWidth="1"/>
    <col min="9587" max="9725" width="9.140625" style="11"/>
    <col min="9726" max="9726" width="11" style="11" customWidth="1"/>
    <col min="9727" max="9777" width="6.5703125" style="11" customWidth="1"/>
    <col min="9778" max="9788" width="4.28515625" style="11" customWidth="1"/>
    <col min="9789" max="9800" width="6.85546875" style="11" customWidth="1"/>
    <col min="9801" max="9801" width="9.140625" style="11"/>
    <col min="9802" max="9802" width="5.5703125" style="11" bestFit="1" customWidth="1"/>
    <col min="9803" max="9803" width="9.140625" style="11"/>
    <col min="9804" max="9804" width="5.5703125" style="11" bestFit="1" customWidth="1"/>
    <col min="9805" max="9805" width="9.140625" style="11"/>
    <col min="9806" max="9806" width="5.5703125" style="11" bestFit="1" customWidth="1"/>
    <col min="9807" max="9816" width="5.5703125" style="11" customWidth="1"/>
    <col min="9817" max="9817" width="9.140625" style="11"/>
    <col min="9818" max="9818" width="5.5703125" style="11" bestFit="1" customWidth="1"/>
    <col min="9819" max="9842" width="5.5703125" style="11" customWidth="1"/>
    <col min="9843" max="9981" width="9.140625" style="11"/>
    <col min="9982" max="9982" width="11" style="11" customWidth="1"/>
    <col min="9983" max="10033" width="6.5703125" style="11" customWidth="1"/>
    <col min="10034" max="10044" width="4.28515625" style="11" customWidth="1"/>
    <col min="10045" max="10056" width="6.85546875" style="11" customWidth="1"/>
    <col min="10057" max="10057" width="9.140625" style="11"/>
    <col min="10058" max="10058" width="5.5703125" style="11" bestFit="1" customWidth="1"/>
    <col min="10059" max="10059" width="9.140625" style="11"/>
    <col min="10060" max="10060" width="5.5703125" style="11" bestFit="1" customWidth="1"/>
    <col min="10061" max="10061" width="9.140625" style="11"/>
    <col min="10062" max="10062" width="5.5703125" style="11" bestFit="1" customWidth="1"/>
    <col min="10063" max="10072" width="5.5703125" style="11" customWidth="1"/>
    <col min="10073" max="10073" width="9.140625" style="11"/>
    <col min="10074" max="10074" width="5.5703125" style="11" bestFit="1" customWidth="1"/>
    <col min="10075" max="10098" width="5.5703125" style="11" customWidth="1"/>
    <col min="10099" max="10237" width="9.140625" style="11"/>
    <col min="10238" max="10238" width="11" style="11" customWidth="1"/>
    <col min="10239" max="10289" width="6.5703125" style="11" customWidth="1"/>
    <col min="10290" max="10300" width="4.28515625" style="11" customWidth="1"/>
    <col min="10301" max="10312" width="6.85546875" style="11" customWidth="1"/>
    <col min="10313" max="10313" width="9.140625" style="11"/>
    <col min="10314" max="10314" width="5.5703125" style="11" bestFit="1" customWidth="1"/>
    <col min="10315" max="10315" width="9.140625" style="11"/>
    <col min="10316" max="10316" width="5.5703125" style="11" bestFit="1" customWidth="1"/>
    <col min="10317" max="10317" width="9.140625" style="11"/>
    <col min="10318" max="10318" width="5.5703125" style="11" bestFit="1" customWidth="1"/>
    <col min="10319" max="10328" width="5.5703125" style="11" customWidth="1"/>
    <col min="10329" max="10329" width="9.140625" style="11"/>
    <col min="10330" max="10330" width="5.5703125" style="11" bestFit="1" customWidth="1"/>
    <col min="10331" max="10354" width="5.5703125" style="11" customWidth="1"/>
    <col min="10355" max="10493" width="9.140625" style="11"/>
    <col min="10494" max="10494" width="11" style="11" customWidth="1"/>
    <col min="10495" max="10545" width="6.5703125" style="11" customWidth="1"/>
    <col min="10546" max="10556" width="4.28515625" style="11" customWidth="1"/>
    <col min="10557" max="10568" width="6.85546875" style="11" customWidth="1"/>
    <col min="10569" max="10569" width="9.140625" style="11"/>
    <col min="10570" max="10570" width="5.5703125" style="11" bestFit="1" customWidth="1"/>
    <col min="10571" max="10571" width="9.140625" style="11"/>
    <col min="10572" max="10572" width="5.5703125" style="11" bestFit="1" customWidth="1"/>
    <col min="10573" max="10573" width="9.140625" style="11"/>
    <col min="10574" max="10574" width="5.5703125" style="11" bestFit="1" customWidth="1"/>
    <col min="10575" max="10584" width="5.5703125" style="11" customWidth="1"/>
    <col min="10585" max="10585" width="9.140625" style="11"/>
    <col min="10586" max="10586" width="5.5703125" style="11" bestFit="1" customWidth="1"/>
    <col min="10587" max="10610" width="5.5703125" style="11" customWidth="1"/>
    <col min="10611" max="10749" width="9.140625" style="11"/>
    <col min="10750" max="10750" width="11" style="11" customWidth="1"/>
    <col min="10751" max="10801" width="6.5703125" style="11" customWidth="1"/>
    <col min="10802" max="10812" width="4.28515625" style="11" customWidth="1"/>
    <col min="10813" max="10824" width="6.85546875" style="11" customWidth="1"/>
    <col min="10825" max="10825" width="9.140625" style="11"/>
    <col min="10826" max="10826" width="5.5703125" style="11" bestFit="1" customWidth="1"/>
    <col min="10827" max="10827" width="9.140625" style="11"/>
    <col min="10828" max="10828" width="5.5703125" style="11" bestFit="1" customWidth="1"/>
    <col min="10829" max="10829" width="9.140625" style="11"/>
    <col min="10830" max="10830" width="5.5703125" style="11" bestFit="1" customWidth="1"/>
    <col min="10831" max="10840" width="5.5703125" style="11" customWidth="1"/>
    <col min="10841" max="10841" width="9.140625" style="11"/>
    <col min="10842" max="10842" width="5.5703125" style="11" bestFit="1" customWidth="1"/>
    <col min="10843" max="10866" width="5.5703125" style="11" customWidth="1"/>
    <col min="10867" max="11005" width="9.140625" style="11"/>
    <col min="11006" max="11006" width="11" style="11" customWidth="1"/>
    <col min="11007" max="11057" width="6.5703125" style="11" customWidth="1"/>
    <col min="11058" max="11068" width="4.28515625" style="11" customWidth="1"/>
    <col min="11069" max="11080" width="6.85546875" style="11" customWidth="1"/>
    <col min="11081" max="11081" width="9.140625" style="11"/>
    <col min="11082" max="11082" width="5.5703125" style="11" bestFit="1" customWidth="1"/>
    <col min="11083" max="11083" width="9.140625" style="11"/>
    <col min="11084" max="11084" width="5.5703125" style="11" bestFit="1" customWidth="1"/>
    <col min="11085" max="11085" width="9.140625" style="11"/>
    <col min="11086" max="11086" width="5.5703125" style="11" bestFit="1" customWidth="1"/>
    <col min="11087" max="11096" width="5.5703125" style="11" customWidth="1"/>
    <col min="11097" max="11097" width="9.140625" style="11"/>
    <col min="11098" max="11098" width="5.5703125" style="11" bestFit="1" customWidth="1"/>
    <col min="11099" max="11122" width="5.5703125" style="11" customWidth="1"/>
    <col min="11123" max="11261" width="9.140625" style="11"/>
    <col min="11262" max="11262" width="11" style="11" customWidth="1"/>
    <col min="11263" max="11313" width="6.5703125" style="11" customWidth="1"/>
    <col min="11314" max="11324" width="4.28515625" style="11" customWidth="1"/>
    <col min="11325" max="11336" width="6.85546875" style="11" customWidth="1"/>
    <col min="11337" max="11337" width="9.140625" style="11"/>
    <col min="11338" max="11338" width="5.5703125" style="11" bestFit="1" customWidth="1"/>
    <col min="11339" max="11339" width="9.140625" style="11"/>
    <col min="11340" max="11340" width="5.5703125" style="11" bestFit="1" customWidth="1"/>
    <col min="11341" max="11341" width="9.140625" style="11"/>
    <col min="11342" max="11342" width="5.5703125" style="11" bestFit="1" customWidth="1"/>
    <col min="11343" max="11352" width="5.5703125" style="11" customWidth="1"/>
    <col min="11353" max="11353" width="9.140625" style="11"/>
    <col min="11354" max="11354" width="5.5703125" style="11" bestFit="1" customWidth="1"/>
    <col min="11355" max="11378" width="5.5703125" style="11" customWidth="1"/>
    <col min="11379" max="11517" width="9.140625" style="11"/>
    <col min="11518" max="11518" width="11" style="11" customWidth="1"/>
    <col min="11519" max="11569" width="6.5703125" style="11" customWidth="1"/>
    <col min="11570" max="11580" width="4.28515625" style="11" customWidth="1"/>
    <col min="11581" max="11592" width="6.85546875" style="11" customWidth="1"/>
    <col min="11593" max="11593" width="9.140625" style="11"/>
    <col min="11594" max="11594" width="5.5703125" style="11" bestFit="1" customWidth="1"/>
    <col min="11595" max="11595" width="9.140625" style="11"/>
    <col min="11596" max="11596" width="5.5703125" style="11" bestFit="1" customWidth="1"/>
    <col min="11597" max="11597" width="9.140625" style="11"/>
    <col min="11598" max="11598" width="5.5703125" style="11" bestFit="1" customWidth="1"/>
    <col min="11599" max="11608" width="5.5703125" style="11" customWidth="1"/>
    <col min="11609" max="11609" width="9.140625" style="11"/>
    <col min="11610" max="11610" width="5.5703125" style="11" bestFit="1" customWidth="1"/>
    <col min="11611" max="11634" width="5.5703125" style="11" customWidth="1"/>
    <col min="11635" max="11773" width="9.140625" style="11"/>
    <col min="11774" max="11774" width="11" style="11" customWidth="1"/>
    <col min="11775" max="11825" width="6.5703125" style="11" customWidth="1"/>
    <col min="11826" max="11836" width="4.28515625" style="11" customWidth="1"/>
    <col min="11837" max="11848" width="6.85546875" style="11" customWidth="1"/>
    <col min="11849" max="11849" width="9.140625" style="11"/>
    <col min="11850" max="11850" width="5.5703125" style="11" bestFit="1" customWidth="1"/>
    <col min="11851" max="11851" width="9.140625" style="11"/>
    <col min="11852" max="11852" width="5.5703125" style="11" bestFit="1" customWidth="1"/>
    <col min="11853" max="11853" width="9.140625" style="11"/>
    <col min="11854" max="11854" width="5.5703125" style="11" bestFit="1" customWidth="1"/>
    <col min="11855" max="11864" width="5.5703125" style="11" customWidth="1"/>
    <col min="11865" max="11865" width="9.140625" style="11"/>
    <col min="11866" max="11866" width="5.5703125" style="11" bestFit="1" customWidth="1"/>
    <col min="11867" max="11890" width="5.5703125" style="11" customWidth="1"/>
    <col min="11891" max="12029" width="9.140625" style="11"/>
    <col min="12030" max="12030" width="11" style="11" customWidth="1"/>
    <col min="12031" max="12081" width="6.5703125" style="11" customWidth="1"/>
    <col min="12082" max="12092" width="4.28515625" style="11" customWidth="1"/>
    <col min="12093" max="12104" width="6.85546875" style="11" customWidth="1"/>
    <col min="12105" max="12105" width="9.140625" style="11"/>
    <col min="12106" max="12106" width="5.5703125" style="11" bestFit="1" customWidth="1"/>
    <col min="12107" max="12107" width="9.140625" style="11"/>
    <col min="12108" max="12108" width="5.5703125" style="11" bestFit="1" customWidth="1"/>
    <col min="12109" max="12109" width="9.140625" style="11"/>
    <col min="12110" max="12110" width="5.5703125" style="11" bestFit="1" customWidth="1"/>
    <col min="12111" max="12120" width="5.5703125" style="11" customWidth="1"/>
    <col min="12121" max="12121" width="9.140625" style="11"/>
    <col min="12122" max="12122" width="5.5703125" style="11" bestFit="1" customWidth="1"/>
    <col min="12123" max="12146" width="5.5703125" style="11" customWidth="1"/>
    <col min="12147" max="12285" width="9.140625" style="11"/>
    <col min="12286" max="12286" width="11" style="11" customWidth="1"/>
    <col min="12287" max="12337" width="6.5703125" style="11" customWidth="1"/>
    <col min="12338" max="12348" width="4.28515625" style="11" customWidth="1"/>
    <col min="12349" max="12360" width="6.85546875" style="11" customWidth="1"/>
    <col min="12361" max="12361" width="9.140625" style="11"/>
    <col min="12362" max="12362" width="5.5703125" style="11" bestFit="1" customWidth="1"/>
    <col min="12363" max="12363" width="9.140625" style="11"/>
    <col min="12364" max="12364" width="5.5703125" style="11" bestFit="1" customWidth="1"/>
    <col min="12365" max="12365" width="9.140625" style="11"/>
    <col min="12366" max="12366" width="5.5703125" style="11" bestFit="1" customWidth="1"/>
    <col min="12367" max="12376" width="5.5703125" style="11" customWidth="1"/>
    <col min="12377" max="12377" width="9.140625" style="11"/>
    <col min="12378" max="12378" width="5.5703125" style="11" bestFit="1" customWidth="1"/>
    <col min="12379" max="12402" width="5.5703125" style="11" customWidth="1"/>
    <col min="12403" max="12541" width="9.140625" style="11"/>
    <col min="12542" max="12542" width="11" style="11" customWidth="1"/>
    <col min="12543" max="12593" width="6.5703125" style="11" customWidth="1"/>
    <col min="12594" max="12604" width="4.28515625" style="11" customWidth="1"/>
    <col min="12605" max="12616" width="6.85546875" style="11" customWidth="1"/>
    <col min="12617" max="12617" width="9.140625" style="11"/>
    <col min="12618" max="12618" width="5.5703125" style="11" bestFit="1" customWidth="1"/>
    <col min="12619" max="12619" width="9.140625" style="11"/>
    <col min="12620" max="12620" width="5.5703125" style="11" bestFit="1" customWidth="1"/>
    <col min="12621" max="12621" width="9.140625" style="11"/>
    <col min="12622" max="12622" width="5.5703125" style="11" bestFit="1" customWidth="1"/>
    <col min="12623" max="12632" width="5.5703125" style="11" customWidth="1"/>
    <col min="12633" max="12633" width="9.140625" style="11"/>
    <col min="12634" max="12634" width="5.5703125" style="11" bestFit="1" customWidth="1"/>
    <col min="12635" max="12658" width="5.5703125" style="11" customWidth="1"/>
    <col min="12659" max="12797" width="9.140625" style="11"/>
    <col min="12798" max="12798" width="11" style="11" customWidth="1"/>
    <col min="12799" max="12849" width="6.5703125" style="11" customWidth="1"/>
    <col min="12850" max="12860" width="4.28515625" style="11" customWidth="1"/>
    <col min="12861" max="12872" width="6.85546875" style="11" customWidth="1"/>
    <col min="12873" max="12873" width="9.140625" style="11"/>
    <col min="12874" max="12874" width="5.5703125" style="11" bestFit="1" customWidth="1"/>
    <col min="12875" max="12875" width="9.140625" style="11"/>
    <col min="12876" max="12876" width="5.5703125" style="11" bestFit="1" customWidth="1"/>
    <col min="12877" max="12877" width="9.140625" style="11"/>
    <col min="12878" max="12878" width="5.5703125" style="11" bestFit="1" customWidth="1"/>
    <col min="12879" max="12888" width="5.5703125" style="11" customWidth="1"/>
    <col min="12889" max="12889" width="9.140625" style="11"/>
    <col min="12890" max="12890" width="5.5703125" style="11" bestFit="1" customWidth="1"/>
    <col min="12891" max="12914" width="5.5703125" style="11" customWidth="1"/>
    <col min="12915" max="13053" width="9.140625" style="11"/>
    <col min="13054" max="13054" width="11" style="11" customWidth="1"/>
    <col min="13055" max="13105" width="6.5703125" style="11" customWidth="1"/>
    <col min="13106" max="13116" width="4.28515625" style="11" customWidth="1"/>
    <col min="13117" max="13128" width="6.85546875" style="11" customWidth="1"/>
    <col min="13129" max="13129" width="9.140625" style="11"/>
    <col min="13130" max="13130" width="5.5703125" style="11" bestFit="1" customWidth="1"/>
    <col min="13131" max="13131" width="9.140625" style="11"/>
    <col min="13132" max="13132" width="5.5703125" style="11" bestFit="1" customWidth="1"/>
    <col min="13133" max="13133" width="9.140625" style="11"/>
    <col min="13134" max="13134" width="5.5703125" style="11" bestFit="1" customWidth="1"/>
    <col min="13135" max="13144" width="5.5703125" style="11" customWidth="1"/>
    <col min="13145" max="13145" width="9.140625" style="11"/>
    <col min="13146" max="13146" width="5.5703125" style="11" bestFit="1" customWidth="1"/>
    <col min="13147" max="13170" width="5.5703125" style="11" customWidth="1"/>
    <col min="13171" max="13309" width="9.140625" style="11"/>
    <col min="13310" max="13310" width="11" style="11" customWidth="1"/>
    <col min="13311" max="13361" width="6.5703125" style="11" customWidth="1"/>
    <col min="13362" max="13372" width="4.28515625" style="11" customWidth="1"/>
    <col min="13373" max="13384" width="6.85546875" style="11" customWidth="1"/>
    <col min="13385" max="13385" width="9.140625" style="11"/>
    <col min="13386" max="13386" width="5.5703125" style="11" bestFit="1" customWidth="1"/>
    <col min="13387" max="13387" width="9.140625" style="11"/>
    <col min="13388" max="13388" width="5.5703125" style="11" bestFit="1" customWidth="1"/>
    <col min="13389" max="13389" width="9.140625" style="11"/>
    <col min="13390" max="13390" width="5.5703125" style="11" bestFit="1" customWidth="1"/>
    <col min="13391" max="13400" width="5.5703125" style="11" customWidth="1"/>
    <col min="13401" max="13401" width="9.140625" style="11"/>
    <col min="13402" max="13402" width="5.5703125" style="11" bestFit="1" customWidth="1"/>
    <col min="13403" max="13426" width="5.5703125" style="11" customWidth="1"/>
    <col min="13427" max="13565" width="9.140625" style="11"/>
    <col min="13566" max="13566" width="11" style="11" customWidth="1"/>
    <col min="13567" max="13617" width="6.5703125" style="11" customWidth="1"/>
    <col min="13618" max="13628" width="4.28515625" style="11" customWidth="1"/>
    <col min="13629" max="13640" width="6.85546875" style="11" customWidth="1"/>
    <col min="13641" max="13641" width="9.140625" style="11"/>
    <col min="13642" max="13642" width="5.5703125" style="11" bestFit="1" customWidth="1"/>
    <col min="13643" max="13643" width="9.140625" style="11"/>
    <col min="13644" max="13644" width="5.5703125" style="11" bestFit="1" customWidth="1"/>
    <col min="13645" max="13645" width="9.140625" style="11"/>
    <col min="13646" max="13646" width="5.5703125" style="11" bestFit="1" customWidth="1"/>
    <col min="13647" max="13656" width="5.5703125" style="11" customWidth="1"/>
    <col min="13657" max="13657" width="9.140625" style="11"/>
    <col min="13658" max="13658" width="5.5703125" style="11" bestFit="1" customWidth="1"/>
    <col min="13659" max="13682" width="5.5703125" style="11" customWidth="1"/>
    <col min="13683" max="13821" width="9.140625" style="11"/>
    <col min="13822" max="13822" width="11" style="11" customWidth="1"/>
    <col min="13823" max="13873" width="6.5703125" style="11" customWidth="1"/>
    <col min="13874" max="13884" width="4.28515625" style="11" customWidth="1"/>
    <col min="13885" max="13896" width="6.85546875" style="11" customWidth="1"/>
    <col min="13897" max="13897" width="9.140625" style="11"/>
    <col min="13898" max="13898" width="5.5703125" style="11" bestFit="1" customWidth="1"/>
    <col min="13899" max="13899" width="9.140625" style="11"/>
    <col min="13900" max="13900" width="5.5703125" style="11" bestFit="1" customWidth="1"/>
    <col min="13901" max="13901" width="9.140625" style="11"/>
    <col min="13902" max="13902" width="5.5703125" style="11" bestFit="1" customWidth="1"/>
    <col min="13903" max="13912" width="5.5703125" style="11" customWidth="1"/>
    <col min="13913" max="13913" width="9.140625" style="11"/>
    <col min="13914" max="13914" width="5.5703125" style="11" bestFit="1" customWidth="1"/>
    <col min="13915" max="13938" width="5.5703125" style="11" customWidth="1"/>
    <col min="13939" max="14077" width="9.140625" style="11"/>
    <col min="14078" max="14078" width="11" style="11" customWidth="1"/>
    <col min="14079" max="14129" width="6.5703125" style="11" customWidth="1"/>
    <col min="14130" max="14140" width="4.28515625" style="11" customWidth="1"/>
    <col min="14141" max="14152" width="6.85546875" style="11" customWidth="1"/>
    <col min="14153" max="14153" width="9.140625" style="11"/>
    <col min="14154" max="14154" width="5.5703125" style="11" bestFit="1" customWidth="1"/>
    <col min="14155" max="14155" width="9.140625" style="11"/>
    <col min="14156" max="14156" width="5.5703125" style="11" bestFit="1" customWidth="1"/>
    <col min="14157" max="14157" width="9.140625" style="11"/>
    <col min="14158" max="14158" width="5.5703125" style="11" bestFit="1" customWidth="1"/>
    <col min="14159" max="14168" width="5.5703125" style="11" customWidth="1"/>
    <col min="14169" max="14169" width="9.140625" style="11"/>
    <col min="14170" max="14170" width="5.5703125" style="11" bestFit="1" customWidth="1"/>
    <col min="14171" max="14194" width="5.5703125" style="11" customWidth="1"/>
    <col min="14195" max="14333" width="9.140625" style="11"/>
    <col min="14334" max="14334" width="11" style="11" customWidth="1"/>
    <col min="14335" max="14385" width="6.5703125" style="11" customWidth="1"/>
    <col min="14386" max="14396" width="4.28515625" style="11" customWidth="1"/>
    <col min="14397" max="14408" width="6.85546875" style="11" customWidth="1"/>
    <col min="14409" max="14409" width="9.140625" style="11"/>
    <col min="14410" max="14410" width="5.5703125" style="11" bestFit="1" customWidth="1"/>
    <col min="14411" max="14411" width="9.140625" style="11"/>
    <col min="14412" max="14412" width="5.5703125" style="11" bestFit="1" customWidth="1"/>
    <col min="14413" max="14413" width="9.140625" style="11"/>
    <col min="14414" max="14414" width="5.5703125" style="11" bestFit="1" customWidth="1"/>
    <col min="14415" max="14424" width="5.5703125" style="11" customWidth="1"/>
    <col min="14425" max="14425" width="9.140625" style="11"/>
    <col min="14426" max="14426" width="5.5703125" style="11" bestFit="1" customWidth="1"/>
    <col min="14427" max="14450" width="5.5703125" style="11" customWidth="1"/>
    <col min="14451" max="14589" width="9.140625" style="11"/>
    <col min="14590" max="14590" width="11" style="11" customWidth="1"/>
    <col min="14591" max="14641" width="6.5703125" style="11" customWidth="1"/>
    <col min="14642" max="14652" width="4.28515625" style="11" customWidth="1"/>
    <col min="14653" max="14664" width="6.85546875" style="11" customWidth="1"/>
    <col min="14665" max="14665" width="9.140625" style="11"/>
    <col min="14666" max="14666" width="5.5703125" style="11" bestFit="1" customWidth="1"/>
    <col min="14667" max="14667" width="9.140625" style="11"/>
    <col min="14668" max="14668" width="5.5703125" style="11" bestFit="1" customWidth="1"/>
    <col min="14669" max="14669" width="9.140625" style="11"/>
    <col min="14670" max="14670" width="5.5703125" style="11" bestFit="1" customWidth="1"/>
    <col min="14671" max="14680" width="5.5703125" style="11" customWidth="1"/>
    <col min="14681" max="14681" width="9.140625" style="11"/>
    <col min="14682" max="14682" width="5.5703125" style="11" bestFit="1" customWidth="1"/>
    <col min="14683" max="14706" width="5.5703125" style="11" customWidth="1"/>
    <col min="14707" max="14845" width="9.140625" style="11"/>
    <col min="14846" max="14846" width="11" style="11" customWidth="1"/>
    <col min="14847" max="14897" width="6.5703125" style="11" customWidth="1"/>
    <col min="14898" max="14908" width="4.28515625" style="11" customWidth="1"/>
    <col min="14909" max="14920" width="6.85546875" style="11" customWidth="1"/>
    <col min="14921" max="14921" width="9.140625" style="11"/>
    <col min="14922" max="14922" width="5.5703125" style="11" bestFit="1" customWidth="1"/>
    <col min="14923" max="14923" width="9.140625" style="11"/>
    <col min="14924" max="14924" width="5.5703125" style="11" bestFit="1" customWidth="1"/>
    <col min="14925" max="14925" width="9.140625" style="11"/>
    <col min="14926" max="14926" width="5.5703125" style="11" bestFit="1" customWidth="1"/>
    <col min="14927" max="14936" width="5.5703125" style="11" customWidth="1"/>
    <col min="14937" max="14937" width="9.140625" style="11"/>
    <col min="14938" max="14938" width="5.5703125" style="11" bestFit="1" customWidth="1"/>
    <col min="14939" max="14962" width="5.5703125" style="11" customWidth="1"/>
    <col min="14963" max="15101" width="9.140625" style="11"/>
    <col min="15102" max="15102" width="11" style="11" customWidth="1"/>
    <col min="15103" max="15153" width="6.5703125" style="11" customWidth="1"/>
    <col min="15154" max="15164" width="4.28515625" style="11" customWidth="1"/>
    <col min="15165" max="15176" width="6.85546875" style="11" customWidth="1"/>
    <col min="15177" max="15177" width="9.140625" style="11"/>
    <col min="15178" max="15178" width="5.5703125" style="11" bestFit="1" customWidth="1"/>
    <col min="15179" max="15179" width="9.140625" style="11"/>
    <col min="15180" max="15180" width="5.5703125" style="11" bestFit="1" customWidth="1"/>
    <col min="15181" max="15181" width="9.140625" style="11"/>
    <col min="15182" max="15182" width="5.5703125" style="11" bestFit="1" customWidth="1"/>
    <col min="15183" max="15192" width="5.5703125" style="11" customWidth="1"/>
    <col min="15193" max="15193" width="9.140625" style="11"/>
    <col min="15194" max="15194" width="5.5703125" style="11" bestFit="1" customWidth="1"/>
    <col min="15195" max="15218" width="5.5703125" style="11" customWidth="1"/>
    <col min="15219" max="15357" width="9.140625" style="11"/>
    <col min="15358" max="15358" width="11" style="11" customWidth="1"/>
    <col min="15359" max="15409" width="6.5703125" style="11" customWidth="1"/>
    <col min="15410" max="15420" width="4.28515625" style="11" customWidth="1"/>
    <col min="15421" max="15432" width="6.85546875" style="11" customWidth="1"/>
    <col min="15433" max="15433" width="9.140625" style="11"/>
    <col min="15434" max="15434" width="5.5703125" style="11" bestFit="1" customWidth="1"/>
    <col min="15435" max="15435" width="9.140625" style="11"/>
    <col min="15436" max="15436" width="5.5703125" style="11" bestFit="1" customWidth="1"/>
    <col min="15437" max="15437" width="9.140625" style="11"/>
    <col min="15438" max="15438" width="5.5703125" style="11" bestFit="1" customWidth="1"/>
    <col min="15439" max="15448" width="5.5703125" style="11" customWidth="1"/>
    <col min="15449" max="15449" width="9.140625" style="11"/>
    <col min="15450" max="15450" width="5.5703125" style="11" bestFit="1" customWidth="1"/>
    <col min="15451" max="15474" width="5.5703125" style="11" customWidth="1"/>
    <col min="15475" max="15613" width="9.140625" style="11"/>
    <col min="15614" max="15614" width="11" style="11" customWidth="1"/>
    <col min="15615" max="15665" width="6.5703125" style="11" customWidth="1"/>
    <col min="15666" max="15676" width="4.28515625" style="11" customWidth="1"/>
    <col min="15677" max="15688" width="6.85546875" style="11" customWidth="1"/>
    <col min="15689" max="15689" width="9.140625" style="11"/>
    <col min="15690" max="15690" width="5.5703125" style="11" bestFit="1" customWidth="1"/>
    <col min="15691" max="15691" width="9.140625" style="11"/>
    <col min="15692" max="15692" width="5.5703125" style="11" bestFit="1" customWidth="1"/>
    <col min="15693" max="15693" width="9.140625" style="11"/>
    <col min="15694" max="15694" width="5.5703125" style="11" bestFit="1" customWidth="1"/>
    <col min="15695" max="15704" width="5.5703125" style="11" customWidth="1"/>
    <col min="15705" max="15705" width="9.140625" style="11"/>
    <col min="15706" max="15706" width="5.5703125" style="11" bestFit="1" customWidth="1"/>
    <col min="15707" max="15730" width="5.5703125" style="11" customWidth="1"/>
    <col min="15731" max="15869" width="9.140625" style="11"/>
    <col min="15870" max="15870" width="11" style="11" customWidth="1"/>
    <col min="15871" max="15921" width="6.5703125" style="11" customWidth="1"/>
    <col min="15922" max="15932" width="4.28515625" style="11" customWidth="1"/>
    <col min="15933" max="15944" width="6.85546875" style="11" customWidth="1"/>
    <col min="15945" max="15945" width="9.140625" style="11"/>
    <col min="15946" max="15946" width="5.5703125" style="11" bestFit="1" customWidth="1"/>
    <col min="15947" max="15947" width="9.140625" style="11"/>
    <col min="15948" max="15948" width="5.5703125" style="11" bestFit="1" customWidth="1"/>
    <col min="15949" max="15949" width="9.140625" style="11"/>
    <col min="15950" max="15950" width="5.5703125" style="11" bestFit="1" customWidth="1"/>
    <col min="15951" max="15960" width="5.5703125" style="11" customWidth="1"/>
    <col min="15961" max="15961" width="9.140625" style="11"/>
    <col min="15962" max="15962" width="5.5703125" style="11" bestFit="1" customWidth="1"/>
    <col min="15963" max="15986" width="5.5703125" style="11" customWidth="1"/>
    <col min="15987" max="16125" width="9.140625" style="11"/>
    <col min="16126" max="16126" width="11" style="11" customWidth="1"/>
    <col min="16127" max="16177" width="6.5703125" style="11" customWidth="1"/>
    <col min="16178" max="16188" width="4.28515625" style="11" customWidth="1"/>
    <col min="16189" max="16200" width="6.85546875" style="11" customWidth="1"/>
    <col min="16201" max="16201" width="9.140625" style="11"/>
    <col min="16202" max="16202" width="5.5703125" style="11" bestFit="1" customWidth="1"/>
    <col min="16203" max="16203" width="9.140625" style="11"/>
    <col min="16204" max="16204" width="5.5703125" style="11" bestFit="1" customWidth="1"/>
    <col min="16205" max="16205" width="9.140625" style="11"/>
    <col min="16206" max="16206" width="5.5703125" style="11" bestFit="1" customWidth="1"/>
    <col min="16207" max="16216" width="5.5703125" style="11" customWidth="1"/>
    <col min="16217" max="16217" width="9.140625" style="11"/>
    <col min="16218" max="16218" width="5.5703125" style="11" bestFit="1" customWidth="1"/>
    <col min="16219" max="16242" width="5.5703125" style="11" customWidth="1"/>
    <col min="16243" max="16384" width="9.140625" style="11"/>
  </cols>
  <sheetData>
    <row r="1" spans="1:193" ht="24.95" customHeight="1">
      <c r="A1" s="12"/>
      <c r="B1" s="48" t="s">
        <v>36</v>
      </c>
      <c r="C1" s="48"/>
      <c r="D1" s="48"/>
      <c r="E1" s="48"/>
      <c r="F1" s="4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193" ht="24.95" customHeight="1">
      <c r="A2" s="12"/>
      <c r="B2" s="49" t="s">
        <v>37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</row>
    <row r="3" spans="1:193" ht="24.95" customHeight="1">
      <c r="A3" s="50" t="s">
        <v>38</v>
      </c>
      <c r="B3" s="49" t="s">
        <v>39</v>
      </c>
      <c r="C3" s="49"/>
      <c r="D3" s="49" t="s">
        <v>40</v>
      </c>
      <c r="E3" s="49" t="s">
        <v>41</v>
      </c>
      <c r="F3" s="49"/>
      <c r="G3" s="49"/>
      <c r="H3" s="49" t="s">
        <v>42</v>
      </c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 t="s">
        <v>43</v>
      </c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 t="s">
        <v>44</v>
      </c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 t="s">
        <v>45</v>
      </c>
      <c r="AV3" s="49"/>
      <c r="AW3" s="49"/>
      <c r="AX3" s="49"/>
      <c r="AY3" s="49"/>
      <c r="AZ3" s="49"/>
      <c r="BA3" s="49"/>
      <c r="BB3" s="49"/>
      <c r="BC3" s="49" t="s">
        <v>46</v>
      </c>
      <c r="BD3" s="49"/>
      <c r="BE3" s="49"/>
      <c r="BF3" s="49"/>
      <c r="BG3" s="49"/>
      <c r="BH3" s="49"/>
      <c r="BI3" s="49"/>
      <c r="BJ3" s="49"/>
      <c r="BK3" s="49"/>
    </row>
    <row r="4" spans="1:193" ht="24.95" customHeight="1">
      <c r="A4" s="50"/>
      <c r="B4" s="49"/>
      <c r="C4" s="49"/>
      <c r="D4" s="49"/>
      <c r="E4" s="49"/>
      <c r="F4" s="49"/>
      <c r="G4" s="49"/>
      <c r="H4" s="49" t="s">
        <v>47</v>
      </c>
      <c r="I4" s="49"/>
      <c r="J4" s="49"/>
      <c r="K4" s="49" t="s">
        <v>48</v>
      </c>
      <c r="L4" s="49"/>
      <c r="M4" s="49"/>
      <c r="N4" s="49" t="s">
        <v>49</v>
      </c>
      <c r="O4" s="49"/>
      <c r="P4" s="49"/>
      <c r="Q4" s="49" t="s">
        <v>50</v>
      </c>
      <c r="R4" s="49"/>
      <c r="S4" s="49"/>
      <c r="T4" s="49" t="s">
        <v>51</v>
      </c>
      <c r="U4" s="49"/>
      <c r="V4" s="49"/>
      <c r="W4" s="49" t="s">
        <v>3</v>
      </c>
      <c r="X4" s="49"/>
      <c r="Y4" s="49"/>
      <c r="Z4" s="49" t="s">
        <v>2</v>
      </c>
      <c r="AA4" s="49"/>
      <c r="AB4" s="49"/>
      <c r="AC4" s="49" t="s">
        <v>52</v>
      </c>
      <c r="AD4" s="49"/>
      <c r="AE4" s="49"/>
      <c r="AF4" s="49" t="s">
        <v>53</v>
      </c>
      <c r="AG4" s="49"/>
      <c r="AH4" s="49"/>
      <c r="AI4" s="49" t="s">
        <v>3</v>
      </c>
      <c r="AJ4" s="49"/>
      <c r="AK4" s="49"/>
      <c r="AL4" s="49" t="s">
        <v>2</v>
      </c>
      <c r="AM4" s="49"/>
      <c r="AN4" s="49"/>
      <c r="AO4" s="49" t="s">
        <v>52</v>
      </c>
      <c r="AP4" s="49"/>
      <c r="AQ4" s="49"/>
      <c r="AR4" s="49" t="s">
        <v>53</v>
      </c>
      <c r="AS4" s="49"/>
      <c r="AT4" s="49"/>
      <c r="AU4" s="49" t="s">
        <v>54</v>
      </c>
      <c r="AV4" s="49"/>
      <c r="AW4" s="49" t="s">
        <v>55</v>
      </c>
      <c r="AX4" s="49"/>
      <c r="AY4" s="49" t="s">
        <v>56</v>
      </c>
      <c r="AZ4" s="49"/>
      <c r="BA4" s="49" t="s">
        <v>57</v>
      </c>
      <c r="BB4" s="49"/>
      <c r="BC4" s="49" t="s">
        <v>54</v>
      </c>
      <c r="BD4" s="49"/>
      <c r="BE4" s="49" t="s">
        <v>55</v>
      </c>
      <c r="BF4" s="49"/>
      <c r="BG4" s="49" t="s">
        <v>56</v>
      </c>
      <c r="BH4" s="49"/>
      <c r="BI4" s="49" t="s">
        <v>57</v>
      </c>
      <c r="BJ4" s="49"/>
      <c r="BK4" s="49"/>
    </row>
    <row r="5" spans="1:193" ht="24.95" customHeight="1">
      <c r="A5" s="50"/>
      <c r="B5" s="12" t="s">
        <v>58</v>
      </c>
      <c r="C5" s="12" t="s">
        <v>59</v>
      </c>
      <c r="D5" s="49"/>
      <c r="E5" s="13" t="s">
        <v>1</v>
      </c>
      <c r="F5" s="13" t="s">
        <v>0</v>
      </c>
      <c r="G5" s="13" t="s">
        <v>57</v>
      </c>
      <c r="H5" s="13" t="s">
        <v>1</v>
      </c>
      <c r="I5" s="13" t="s">
        <v>0</v>
      </c>
      <c r="J5" s="13" t="s">
        <v>57</v>
      </c>
      <c r="K5" s="13" t="s">
        <v>1</v>
      </c>
      <c r="L5" s="13" t="s">
        <v>0</v>
      </c>
      <c r="M5" s="13" t="s">
        <v>57</v>
      </c>
      <c r="N5" s="13" t="s">
        <v>1</v>
      </c>
      <c r="O5" s="13" t="s">
        <v>0</v>
      </c>
      <c r="P5" s="13" t="s">
        <v>57</v>
      </c>
      <c r="Q5" s="13" t="s">
        <v>1</v>
      </c>
      <c r="R5" s="13" t="s">
        <v>0</v>
      </c>
      <c r="S5" s="13" t="s">
        <v>57</v>
      </c>
      <c r="T5" s="13" t="s">
        <v>1</v>
      </c>
      <c r="U5" s="13" t="s">
        <v>0</v>
      </c>
      <c r="V5" s="13" t="s">
        <v>57</v>
      </c>
      <c r="W5" s="13" t="s">
        <v>1</v>
      </c>
      <c r="X5" s="13" t="s">
        <v>0</v>
      </c>
      <c r="Y5" s="13" t="s">
        <v>57</v>
      </c>
      <c r="Z5" s="13" t="s">
        <v>1</v>
      </c>
      <c r="AA5" s="13" t="s">
        <v>0</v>
      </c>
      <c r="AB5" s="13" t="s">
        <v>57</v>
      </c>
      <c r="AC5" s="13" t="s">
        <v>1</v>
      </c>
      <c r="AD5" s="13" t="s">
        <v>0</v>
      </c>
      <c r="AE5" s="13" t="s">
        <v>57</v>
      </c>
      <c r="AF5" s="13" t="s">
        <v>1</v>
      </c>
      <c r="AG5" s="13" t="s">
        <v>0</v>
      </c>
      <c r="AH5" s="13" t="s">
        <v>57</v>
      </c>
      <c r="AI5" s="13" t="s">
        <v>1</v>
      </c>
      <c r="AJ5" s="13" t="s">
        <v>0</v>
      </c>
      <c r="AK5" s="13" t="s">
        <v>57</v>
      </c>
      <c r="AL5" s="13" t="s">
        <v>1</v>
      </c>
      <c r="AM5" s="13" t="s">
        <v>0</v>
      </c>
      <c r="AN5" s="13" t="s">
        <v>57</v>
      </c>
      <c r="AO5" s="13" t="s">
        <v>1</v>
      </c>
      <c r="AP5" s="13" t="s">
        <v>0</v>
      </c>
      <c r="AQ5" s="13" t="s">
        <v>57</v>
      </c>
      <c r="AR5" s="13" t="s">
        <v>1</v>
      </c>
      <c r="AS5" s="13" t="s">
        <v>0</v>
      </c>
      <c r="AT5" s="13" t="s">
        <v>57</v>
      </c>
      <c r="AU5" s="13" t="s">
        <v>1</v>
      </c>
      <c r="AV5" s="13" t="s">
        <v>0</v>
      </c>
      <c r="AW5" s="13" t="s">
        <v>1</v>
      </c>
      <c r="AX5" s="13" t="s">
        <v>0</v>
      </c>
      <c r="AY5" s="13" t="s">
        <v>1</v>
      </c>
      <c r="AZ5" s="13" t="s">
        <v>0</v>
      </c>
      <c r="BA5" s="13" t="s">
        <v>1</v>
      </c>
      <c r="BB5" s="13" t="s">
        <v>0</v>
      </c>
      <c r="BC5" s="13" t="s">
        <v>1</v>
      </c>
      <c r="BD5" s="13" t="s">
        <v>0</v>
      </c>
      <c r="BE5" s="13" t="s">
        <v>1</v>
      </c>
      <c r="BF5" s="13" t="s">
        <v>0</v>
      </c>
      <c r="BG5" s="13" t="s">
        <v>1</v>
      </c>
      <c r="BH5" s="13" t="s">
        <v>0</v>
      </c>
      <c r="BI5" s="13" t="s">
        <v>4</v>
      </c>
      <c r="BJ5" s="13" t="s">
        <v>0</v>
      </c>
      <c r="BK5" s="13" t="s">
        <v>57</v>
      </c>
    </row>
    <row r="6" spans="1:193" ht="24.95" customHeight="1">
      <c r="A6" s="39" t="s">
        <v>60</v>
      </c>
      <c r="B6" s="12">
        <v>1001</v>
      </c>
      <c r="C6" s="12">
        <v>3505</v>
      </c>
      <c r="D6" s="9">
        <v>3005</v>
      </c>
      <c r="E6" s="9">
        <v>6074</v>
      </c>
      <c r="F6" s="9">
        <v>5842</v>
      </c>
      <c r="G6" s="9">
        <v>11916</v>
      </c>
      <c r="H6" s="9">
        <v>160</v>
      </c>
      <c r="I6" s="9">
        <v>139</v>
      </c>
      <c r="J6" s="9">
        <v>299</v>
      </c>
      <c r="K6" s="9">
        <v>141</v>
      </c>
      <c r="L6" s="9">
        <v>119</v>
      </c>
      <c r="M6" s="9">
        <v>260</v>
      </c>
      <c r="N6" s="9">
        <v>469</v>
      </c>
      <c r="O6" s="9">
        <v>411</v>
      </c>
      <c r="P6" s="9">
        <v>880</v>
      </c>
      <c r="Q6" s="9">
        <v>263</v>
      </c>
      <c r="R6" s="9">
        <v>194</v>
      </c>
      <c r="S6" s="9">
        <v>457</v>
      </c>
      <c r="T6" s="9">
        <v>305</v>
      </c>
      <c r="U6" s="9">
        <v>250</v>
      </c>
      <c r="V6" s="9">
        <v>555</v>
      </c>
      <c r="W6" s="9">
        <v>30</v>
      </c>
      <c r="X6" s="9">
        <v>36</v>
      </c>
      <c r="Y6" s="9">
        <v>66</v>
      </c>
      <c r="Z6" s="9">
        <v>16</v>
      </c>
      <c r="AA6" s="9">
        <v>15</v>
      </c>
      <c r="AB6" s="9">
        <v>31</v>
      </c>
      <c r="AC6" s="9">
        <v>68</v>
      </c>
      <c r="AD6" s="9">
        <v>73</v>
      </c>
      <c r="AE6" s="9">
        <v>141</v>
      </c>
      <c r="AF6" s="9">
        <v>3</v>
      </c>
      <c r="AG6" s="9">
        <v>2</v>
      </c>
      <c r="AH6" s="9">
        <v>5</v>
      </c>
      <c r="AI6" s="9">
        <v>26</v>
      </c>
      <c r="AJ6" s="9">
        <v>20</v>
      </c>
      <c r="AK6" s="9">
        <v>46</v>
      </c>
      <c r="AL6" s="9">
        <v>8</v>
      </c>
      <c r="AM6" s="9">
        <v>4</v>
      </c>
      <c r="AN6" s="9">
        <v>12</v>
      </c>
      <c r="AO6" s="9">
        <v>35</v>
      </c>
      <c r="AP6" s="9">
        <v>37</v>
      </c>
      <c r="AQ6" s="9">
        <v>72</v>
      </c>
      <c r="AR6" s="9">
        <v>0</v>
      </c>
      <c r="AS6" s="9">
        <v>1</v>
      </c>
      <c r="AT6" s="9">
        <v>1</v>
      </c>
      <c r="AU6" s="9">
        <v>0</v>
      </c>
      <c r="AV6" s="9">
        <v>0</v>
      </c>
      <c r="AW6" s="9">
        <v>0</v>
      </c>
      <c r="AX6" s="9">
        <v>0</v>
      </c>
      <c r="AY6" s="9">
        <v>4</v>
      </c>
      <c r="AZ6" s="9">
        <v>2</v>
      </c>
      <c r="BA6" s="9">
        <v>4</v>
      </c>
      <c r="BB6" s="9">
        <v>2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1</v>
      </c>
      <c r="BI6" s="9">
        <v>0</v>
      </c>
      <c r="BJ6" s="9">
        <v>1</v>
      </c>
      <c r="BK6" s="9">
        <v>1</v>
      </c>
    </row>
    <row r="7" spans="1:193" ht="24.95" customHeight="1">
      <c r="A7" s="39" t="s">
        <v>8</v>
      </c>
      <c r="B7" s="12">
        <v>101</v>
      </c>
      <c r="C7" s="12">
        <v>1000</v>
      </c>
      <c r="D7" s="9">
        <v>1408</v>
      </c>
      <c r="E7" s="9">
        <v>2827</v>
      </c>
      <c r="F7" s="9">
        <v>2754</v>
      </c>
      <c r="G7" s="9">
        <f>E7+F7</f>
        <v>5581</v>
      </c>
      <c r="H7" s="9">
        <v>65</v>
      </c>
      <c r="I7" s="9">
        <v>40</v>
      </c>
      <c r="J7" s="9">
        <f>+H7+I7</f>
        <v>105</v>
      </c>
      <c r="K7" s="9">
        <v>76</v>
      </c>
      <c r="L7" s="9">
        <v>53</v>
      </c>
      <c r="M7" s="9">
        <f>+K7+L7</f>
        <v>129</v>
      </c>
      <c r="N7" s="9">
        <v>221</v>
      </c>
      <c r="O7" s="9">
        <v>164</v>
      </c>
      <c r="P7" s="9">
        <f>+N7+O7</f>
        <v>385</v>
      </c>
      <c r="Q7" s="9">
        <v>110</v>
      </c>
      <c r="R7" s="9">
        <v>90</v>
      </c>
      <c r="S7" s="9">
        <f>+Q7+R7</f>
        <v>200</v>
      </c>
      <c r="T7" s="9">
        <v>137</v>
      </c>
      <c r="U7" s="9">
        <v>116</v>
      </c>
      <c r="V7" s="9">
        <f>+T7+U7</f>
        <v>253</v>
      </c>
      <c r="W7" s="9">
        <v>19</v>
      </c>
      <c r="X7" s="9">
        <v>11</v>
      </c>
      <c r="Y7" s="9">
        <f>+W7+X7</f>
        <v>30</v>
      </c>
      <c r="Z7" s="9">
        <v>5</v>
      </c>
      <c r="AA7" s="9">
        <v>5</v>
      </c>
      <c r="AB7" s="9">
        <f>+Z7+AA7</f>
        <v>10</v>
      </c>
      <c r="AC7" s="9">
        <v>18</v>
      </c>
      <c r="AD7" s="9">
        <v>16</v>
      </c>
      <c r="AE7" s="9">
        <f>+AC7+AD7</f>
        <v>34</v>
      </c>
      <c r="AF7" s="9">
        <v>1</v>
      </c>
      <c r="AG7" s="9">
        <v>2</v>
      </c>
      <c r="AH7" s="9">
        <f>+AF7+AG7</f>
        <v>3</v>
      </c>
      <c r="AI7" s="9">
        <v>3</v>
      </c>
      <c r="AJ7" s="9">
        <v>9</v>
      </c>
      <c r="AK7" s="9">
        <f>+AI7+AJ7</f>
        <v>12</v>
      </c>
      <c r="AL7" s="9">
        <v>0</v>
      </c>
      <c r="AM7" s="9">
        <v>1</v>
      </c>
      <c r="AN7" s="9">
        <f>+AL7+AM7</f>
        <v>1</v>
      </c>
      <c r="AO7" s="9">
        <v>7</v>
      </c>
      <c r="AP7" s="9">
        <v>7</v>
      </c>
      <c r="AQ7" s="9">
        <f>+AO7+AP7</f>
        <v>14</v>
      </c>
      <c r="AR7" s="9">
        <v>1</v>
      </c>
      <c r="AS7" s="9">
        <v>0</v>
      </c>
      <c r="AT7" s="9">
        <f>+AR7+AS7</f>
        <v>1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</row>
    <row r="8" spans="1:193" ht="24.95" customHeight="1">
      <c r="A8" s="39" t="s">
        <v>140</v>
      </c>
      <c r="B8" s="34">
        <v>1001</v>
      </c>
      <c r="C8" s="34">
        <v>2000</v>
      </c>
      <c r="D8" s="35">
        <v>1069</v>
      </c>
      <c r="E8" s="36">
        <v>2052</v>
      </c>
      <c r="F8" s="36">
        <v>1870</v>
      </c>
      <c r="G8" s="36">
        <v>3922</v>
      </c>
      <c r="H8" s="37">
        <v>51</v>
      </c>
      <c r="I8" s="37">
        <v>33</v>
      </c>
      <c r="J8" s="37">
        <v>84</v>
      </c>
      <c r="K8" s="37">
        <v>58</v>
      </c>
      <c r="L8" s="37">
        <v>35</v>
      </c>
      <c r="M8" s="37">
        <v>93</v>
      </c>
      <c r="N8" s="37">
        <v>145</v>
      </c>
      <c r="O8" s="37">
        <v>122</v>
      </c>
      <c r="P8" s="37">
        <v>267</v>
      </c>
      <c r="Q8" s="37">
        <v>84</v>
      </c>
      <c r="R8" s="37">
        <v>69</v>
      </c>
      <c r="S8" s="37">
        <v>153</v>
      </c>
      <c r="T8" s="37">
        <v>145</v>
      </c>
      <c r="U8" s="37">
        <v>115</v>
      </c>
      <c r="V8" s="37">
        <v>260</v>
      </c>
      <c r="W8" s="37">
        <v>37</v>
      </c>
      <c r="X8" s="37">
        <v>28</v>
      </c>
      <c r="Y8" s="37">
        <v>65</v>
      </c>
      <c r="Z8" s="37">
        <v>14</v>
      </c>
      <c r="AA8" s="37">
        <v>18</v>
      </c>
      <c r="AB8" s="37">
        <v>32</v>
      </c>
      <c r="AC8" s="37">
        <v>2</v>
      </c>
      <c r="AD8" s="37">
        <v>5</v>
      </c>
      <c r="AE8" s="37">
        <v>7</v>
      </c>
      <c r="AF8" s="37"/>
      <c r="AG8" s="37"/>
      <c r="AH8" s="37"/>
      <c r="AI8" s="37">
        <v>30</v>
      </c>
      <c r="AJ8" s="37">
        <v>19</v>
      </c>
      <c r="AK8" s="37">
        <v>49</v>
      </c>
      <c r="AL8" s="37">
        <v>8</v>
      </c>
      <c r="AM8" s="37">
        <v>4</v>
      </c>
      <c r="AN8" s="37">
        <v>12</v>
      </c>
      <c r="AO8" s="37">
        <v>4</v>
      </c>
      <c r="AP8" s="37">
        <v>2</v>
      </c>
      <c r="AQ8" s="37">
        <v>6</v>
      </c>
      <c r="AR8" s="37">
        <v>0</v>
      </c>
      <c r="AS8" s="37">
        <v>0</v>
      </c>
      <c r="AT8" s="37">
        <v>0</v>
      </c>
      <c r="AU8" s="37">
        <v>0</v>
      </c>
      <c r="AV8" s="37">
        <v>0</v>
      </c>
      <c r="AW8" s="37">
        <v>0</v>
      </c>
      <c r="AX8" s="37">
        <v>0</v>
      </c>
      <c r="AY8" s="37">
        <v>0</v>
      </c>
      <c r="AZ8" s="37">
        <v>0</v>
      </c>
      <c r="BA8" s="37">
        <v>0</v>
      </c>
      <c r="BB8" s="37">
        <v>0</v>
      </c>
      <c r="BC8" s="37">
        <v>0</v>
      </c>
      <c r="BD8" s="37">
        <v>0</v>
      </c>
      <c r="BE8" s="37">
        <v>0</v>
      </c>
      <c r="BF8" s="37">
        <v>0</v>
      </c>
      <c r="BG8" s="37">
        <v>0</v>
      </c>
      <c r="BH8" s="37">
        <v>0</v>
      </c>
      <c r="BI8" s="37">
        <v>0</v>
      </c>
      <c r="BJ8" s="37">
        <v>0</v>
      </c>
      <c r="BK8" s="37">
        <v>0</v>
      </c>
      <c r="BL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</row>
    <row r="9" spans="1:193" ht="24.95" customHeight="1">
      <c r="A9" s="39" t="s">
        <v>7</v>
      </c>
      <c r="B9" s="29">
        <v>3</v>
      </c>
      <c r="C9" s="29">
        <v>7060</v>
      </c>
      <c r="D9" s="14">
        <v>5439</v>
      </c>
      <c r="E9" s="14">
        <v>11951</v>
      </c>
      <c r="F9" s="14">
        <v>10512</v>
      </c>
      <c r="G9" s="9">
        <f>E9+F9</f>
        <v>22463</v>
      </c>
      <c r="H9" s="14">
        <v>305</v>
      </c>
      <c r="I9" s="14">
        <v>349</v>
      </c>
      <c r="J9" s="14">
        <v>654</v>
      </c>
      <c r="K9" s="14">
        <v>359</v>
      </c>
      <c r="L9" s="14">
        <v>365</v>
      </c>
      <c r="M9" s="14">
        <v>724</v>
      </c>
      <c r="N9" s="14">
        <v>1289</v>
      </c>
      <c r="O9" s="14">
        <v>1164</v>
      </c>
      <c r="P9" s="14">
        <v>2453</v>
      </c>
      <c r="Q9" s="14">
        <v>827</v>
      </c>
      <c r="R9" s="14">
        <v>667</v>
      </c>
      <c r="S9" s="14">
        <v>1494</v>
      </c>
      <c r="T9" s="14">
        <v>1175</v>
      </c>
      <c r="U9" s="14">
        <v>952</v>
      </c>
      <c r="V9" s="14">
        <v>2127</v>
      </c>
      <c r="W9" s="14">
        <v>559</v>
      </c>
      <c r="X9" s="14">
        <v>543</v>
      </c>
      <c r="Y9" s="14">
        <v>1102</v>
      </c>
      <c r="Z9" s="14">
        <v>133</v>
      </c>
      <c r="AA9" s="14">
        <v>125</v>
      </c>
      <c r="AB9" s="14">
        <v>258</v>
      </c>
      <c r="AC9" s="14">
        <v>1740</v>
      </c>
      <c r="AD9" s="14">
        <v>1546</v>
      </c>
      <c r="AE9" s="14">
        <v>3286</v>
      </c>
      <c r="AF9" s="14">
        <v>7</v>
      </c>
      <c r="AG9" s="14">
        <v>7</v>
      </c>
      <c r="AH9" s="14">
        <v>14</v>
      </c>
      <c r="AI9" s="14">
        <v>345</v>
      </c>
      <c r="AJ9" s="14">
        <v>262</v>
      </c>
      <c r="AK9" s="14">
        <v>607</v>
      </c>
      <c r="AL9" s="14">
        <v>67</v>
      </c>
      <c r="AM9" s="14">
        <v>66</v>
      </c>
      <c r="AN9" s="14">
        <v>133</v>
      </c>
      <c r="AO9" s="14">
        <v>909</v>
      </c>
      <c r="AP9" s="14">
        <v>756</v>
      </c>
      <c r="AQ9" s="14">
        <v>1665</v>
      </c>
      <c r="AR9" s="14">
        <v>4</v>
      </c>
      <c r="AS9" s="14">
        <v>3</v>
      </c>
      <c r="AT9" s="14">
        <v>7</v>
      </c>
      <c r="AU9" s="14">
        <v>1</v>
      </c>
      <c r="AV9" s="14">
        <v>0</v>
      </c>
      <c r="AW9" s="14">
        <v>0</v>
      </c>
      <c r="AX9" s="14">
        <v>0</v>
      </c>
      <c r="AY9" s="14">
        <v>0</v>
      </c>
      <c r="AZ9" s="14">
        <v>2</v>
      </c>
      <c r="BA9" s="14">
        <v>1</v>
      </c>
      <c r="BB9" s="14">
        <v>2</v>
      </c>
      <c r="BC9" s="14">
        <v>0</v>
      </c>
      <c r="BD9" s="14">
        <v>0</v>
      </c>
      <c r="BE9" s="14">
        <v>1</v>
      </c>
      <c r="BF9" s="14">
        <v>0</v>
      </c>
      <c r="BG9" s="14">
        <v>1</v>
      </c>
      <c r="BH9" s="14">
        <v>1</v>
      </c>
      <c r="BI9" s="14">
        <v>2</v>
      </c>
      <c r="BJ9" s="14">
        <v>1</v>
      </c>
      <c r="BK9" s="14">
        <v>3</v>
      </c>
    </row>
    <row r="10" spans="1:193" ht="24.95" customHeight="1">
      <c r="A10" s="39" t="s">
        <v>61</v>
      </c>
      <c r="B10" s="12">
        <v>101</v>
      </c>
      <c r="C10" s="12">
        <v>274</v>
      </c>
      <c r="D10" s="21">
        <v>484</v>
      </c>
      <c r="E10" s="21">
        <v>826</v>
      </c>
      <c r="F10" s="21">
        <v>308</v>
      </c>
      <c r="G10" s="21">
        <f>E10+F10</f>
        <v>1134</v>
      </c>
      <c r="H10" s="21">
        <v>24</v>
      </c>
      <c r="I10" s="21">
        <v>22</v>
      </c>
      <c r="J10" s="21">
        <v>46</v>
      </c>
      <c r="K10" s="21">
        <v>14</v>
      </c>
      <c r="L10" s="21">
        <v>14</v>
      </c>
      <c r="M10" s="21">
        <v>28</v>
      </c>
      <c r="N10" s="21">
        <v>47</v>
      </c>
      <c r="O10" s="21">
        <v>33</v>
      </c>
      <c r="P10" s="21">
        <v>80</v>
      </c>
      <c r="Q10" s="21">
        <v>24</v>
      </c>
      <c r="R10" s="21">
        <v>27</v>
      </c>
      <c r="S10" s="21">
        <v>51</v>
      </c>
      <c r="T10" s="21">
        <v>52</v>
      </c>
      <c r="U10" s="21">
        <v>34</v>
      </c>
      <c r="V10" s="21">
        <v>86</v>
      </c>
      <c r="W10" s="21">
        <v>4</v>
      </c>
      <c r="X10" s="21">
        <v>3</v>
      </c>
      <c r="Y10" s="21">
        <v>7</v>
      </c>
      <c r="Z10" s="21">
        <v>4</v>
      </c>
      <c r="AA10" s="21">
        <v>2</v>
      </c>
      <c r="AB10" s="21">
        <v>6</v>
      </c>
      <c r="AC10" s="21">
        <f>-AC11</f>
        <v>-282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6</v>
      </c>
      <c r="AJ10" s="21">
        <v>0</v>
      </c>
      <c r="AK10" s="21">
        <v>6</v>
      </c>
      <c r="AL10" s="21">
        <v>0</v>
      </c>
      <c r="AM10" s="21">
        <v>1</v>
      </c>
      <c r="AN10" s="21">
        <v>1</v>
      </c>
      <c r="AO10" s="21">
        <v>0</v>
      </c>
      <c r="AP10" s="21">
        <v>0</v>
      </c>
      <c r="AQ10" s="21">
        <v>0</v>
      </c>
      <c r="AR10" s="21">
        <v>0</v>
      </c>
      <c r="AS10" s="21">
        <v>0</v>
      </c>
      <c r="AT10" s="21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0</v>
      </c>
      <c r="AZ10" s="21">
        <v>0</v>
      </c>
      <c r="BA10" s="21">
        <v>0</v>
      </c>
      <c r="BB10" s="21">
        <v>0</v>
      </c>
      <c r="BC10" s="21">
        <v>0</v>
      </c>
      <c r="BD10" s="21">
        <v>0</v>
      </c>
      <c r="BE10" s="21">
        <v>0</v>
      </c>
      <c r="BF10" s="21">
        <v>0</v>
      </c>
      <c r="BG10" s="21">
        <v>0</v>
      </c>
      <c r="BH10" s="21">
        <v>0</v>
      </c>
      <c r="BI10" s="21">
        <v>0</v>
      </c>
      <c r="BJ10" s="21">
        <v>0</v>
      </c>
      <c r="BK10" s="21">
        <v>0</v>
      </c>
      <c r="BL10" s="24"/>
    </row>
    <row r="11" spans="1:193" ht="24.95" customHeight="1">
      <c r="A11" s="39" t="s">
        <v>62</v>
      </c>
      <c r="B11" s="12">
        <v>1</v>
      </c>
      <c r="C11" s="12">
        <v>260</v>
      </c>
      <c r="D11" s="21">
        <v>1038</v>
      </c>
      <c r="E11" s="21">
        <v>2255</v>
      </c>
      <c r="F11" s="21">
        <v>1843</v>
      </c>
      <c r="G11" s="21">
        <v>4098</v>
      </c>
      <c r="H11" s="21">
        <v>125</v>
      </c>
      <c r="I11" s="21">
        <v>116</v>
      </c>
      <c r="J11" s="21">
        <v>241</v>
      </c>
      <c r="K11" s="21">
        <v>71</v>
      </c>
      <c r="L11" s="21">
        <v>77</v>
      </c>
      <c r="M11" s="21">
        <v>148</v>
      </c>
      <c r="N11" s="21">
        <v>267</v>
      </c>
      <c r="O11" s="21">
        <v>264</v>
      </c>
      <c r="P11" s="21">
        <v>531</v>
      </c>
      <c r="Q11" s="21">
        <v>120</v>
      </c>
      <c r="R11" s="21">
        <v>105</v>
      </c>
      <c r="S11" s="21">
        <v>225</v>
      </c>
      <c r="T11" s="21">
        <v>134</v>
      </c>
      <c r="U11" s="21">
        <v>109</v>
      </c>
      <c r="V11" s="21">
        <v>243</v>
      </c>
      <c r="W11" s="21">
        <v>58</v>
      </c>
      <c r="X11" s="21">
        <v>53</v>
      </c>
      <c r="Y11" s="21">
        <v>111</v>
      </c>
      <c r="Z11" s="21">
        <v>21</v>
      </c>
      <c r="AA11" s="21">
        <v>35</v>
      </c>
      <c r="AB11" s="21">
        <v>56</v>
      </c>
      <c r="AC11" s="21">
        <v>282</v>
      </c>
      <c r="AD11" s="21">
        <v>179</v>
      </c>
      <c r="AE11" s="21">
        <v>561</v>
      </c>
      <c r="AF11" s="21">
        <v>3</v>
      </c>
      <c r="AG11" s="21">
        <v>0</v>
      </c>
      <c r="AH11" s="21">
        <v>3</v>
      </c>
      <c r="AI11" s="21">
        <v>26</v>
      </c>
      <c r="AJ11" s="21">
        <v>18</v>
      </c>
      <c r="AK11" s="21">
        <v>44</v>
      </c>
      <c r="AL11" s="21">
        <v>10</v>
      </c>
      <c r="AM11" s="21">
        <v>6</v>
      </c>
      <c r="AN11" s="21">
        <v>16</v>
      </c>
      <c r="AO11" s="21">
        <v>77</v>
      </c>
      <c r="AP11" s="21">
        <v>68</v>
      </c>
      <c r="AQ11" s="21">
        <v>145</v>
      </c>
      <c r="AR11" s="21">
        <v>0</v>
      </c>
      <c r="AS11" s="21">
        <v>2</v>
      </c>
      <c r="AT11" s="21">
        <v>2</v>
      </c>
      <c r="AU11" s="21">
        <v>0</v>
      </c>
      <c r="AV11" s="21">
        <v>0</v>
      </c>
      <c r="AW11" s="21">
        <v>0</v>
      </c>
      <c r="AX11" s="21">
        <v>0</v>
      </c>
      <c r="AY11" s="21">
        <v>1</v>
      </c>
      <c r="AZ11" s="21">
        <v>0</v>
      </c>
      <c r="BA11" s="21">
        <v>1</v>
      </c>
      <c r="BB11" s="21">
        <v>0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1">
        <v>0</v>
      </c>
      <c r="BI11" s="21">
        <v>0</v>
      </c>
      <c r="BJ11" s="21">
        <v>0</v>
      </c>
      <c r="BK11" s="21">
        <v>0</v>
      </c>
    </row>
    <row r="12" spans="1:193" ht="24.95" customHeight="1">
      <c r="A12" s="39" t="s">
        <v>10</v>
      </c>
      <c r="B12" s="12">
        <v>3001</v>
      </c>
      <c r="C12" s="12" t="s">
        <v>141</v>
      </c>
      <c r="D12" s="9">
        <v>3381</v>
      </c>
      <c r="E12" s="9">
        <v>9162</v>
      </c>
      <c r="F12" s="9">
        <v>8441</v>
      </c>
      <c r="G12" s="9">
        <v>17603</v>
      </c>
      <c r="H12" s="9">
        <v>409</v>
      </c>
      <c r="I12" s="9">
        <v>395</v>
      </c>
      <c r="J12" s="9">
        <v>804</v>
      </c>
      <c r="K12" s="9">
        <v>393</v>
      </c>
      <c r="L12" s="9">
        <v>263</v>
      </c>
      <c r="M12" s="9">
        <v>656</v>
      </c>
      <c r="N12" s="9">
        <v>1113</v>
      </c>
      <c r="O12" s="9">
        <v>944</v>
      </c>
      <c r="P12" s="9">
        <v>2057</v>
      </c>
      <c r="Q12" s="9">
        <v>537</v>
      </c>
      <c r="R12" s="9">
        <v>453</v>
      </c>
      <c r="S12" s="9">
        <v>990</v>
      </c>
      <c r="T12" s="9">
        <v>667</v>
      </c>
      <c r="U12" s="9">
        <v>535</v>
      </c>
      <c r="V12" s="9">
        <v>1202</v>
      </c>
      <c r="W12" s="9">
        <v>499</v>
      </c>
      <c r="X12" s="9">
        <v>423</v>
      </c>
      <c r="Y12" s="9">
        <v>922</v>
      </c>
      <c r="Z12" s="9">
        <v>124</v>
      </c>
      <c r="AA12" s="9">
        <v>87</v>
      </c>
      <c r="AB12" s="9">
        <v>211</v>
      </c>
      <c r="AC12" s="9">
        <v>1492</v>
      </c>
      <c r="AD12" s="9">
        <v>1251</v>
      </c>
      <c r="AE12" s="9">
        <v>2743</v>
      </c>
      <c r="AF12" s="9">
        <v>3</v>
      </c>
      <c r="AG12" s="9">
        <v>6</v>
      </c>
      <c r="AH12" s="9">
        <v>9</v>
      </c>
      <c r="AI12" s="9">
        <v>205</v>
      </c>
      <c r="AJ12" s="9">
        <v>172</v>
      </c>
      <c r="AK12" s="9">
        <v>377</v>
      </c>
      <c r="AL12" s="9">
        <v>53</v>
      </c>
      <c r="AM12" s="9">
        <v>43</v>
      </c>
      <c r="AN12" s="9">
        <v>96</v>
      </c>
      <c r="AO12" s="9">
        <v>575</v>
      </c>
      <c r="AP12" s="9">
        <v>468</v>
      </c>
      <c r="AQ12" s="9">
        <v>1043</v>
      </c>
      <c r="AR12" s="9">
        <v>3</v>
      </c>
      <c r="AS12" s="9">
        <v>1</v>
      </c>
      <c r="AT12" s="9">
        <v>4</v>
      </c>
      <c r="AU12" s="9">
        <v>0</v>
      </c>
      <c r="AV12" s="9">
        <v>0</v>
      </c>
      <c r="AW12" s="9">
        <v>1</v>
      </c>
      <c r="AX12" s="9">
        <v>3</v>
      </c>
      <c r="AY12" s="9">
        <v>3</v>
      </c>
      <c r="AZ12" s="9">
        <v>4</v>
      </c>
      <c r="BA12" s="9">
        <v>4</v>
      </c>
      <c r="BB12" s="9">
        <v>7</v>
      </c>
      <c r="BC12" s="9">
        <v>0</v>
      </c>
      <c r="BD12" s="9">
        <v>0</v>
      </c>
      <c r="BE12" s="9">
        <v>0</v>
      </c>
      <c r="BF12" s="9">
        <v>2</v>
      </c>
      <c r="BG12" s="9">
        <v>3</v>
      </c>
      <c r="BH12" s="9">
        <v>0</v>
      </c>
      <c r="BI12" s="9">
        <v>3</v>
      </c>
      <c r="BJ12" s="9">
        <v>2</v>
      </c>
      <c r="BK12" s="9">
        <v>5</v>
      </c>
    </row>
    <row r="13" spans="1:193" ht="24.95" customHeight="1">
      <c r="A13" s="39" t="s">
        <v>63</v>
      </c>
      <c r="B13" s="51" t="s">
        <v>21</v>
      </c>
      <c r="C13" s="52"/>
      <c r="D13" s="9">
        <v>1448</v>
      </c>
      <c r="E13" s="9">
        <v>3913</v>
      </c>
      <c r="F13" s="9">
        <v>3613</v>
      </c>
      <c r="G13" s="9">
        <v>7526</v>
      </c>
      <c r="H13" s="9">
        <v>156</v>
      </c>
      <c r="I13" s="9">
        <v>145</v>
      </c>
      <c r="J13" s="9">
        <v>301</v>
      </c>
      <c r="K13" s="9">
        <v>147</v>
      </c>
      <c r="L13" s="9">
        <v>125</v>
      </c>
      <c r="M13" s="9">
        <v>272</v>
      </c>
      <c r="N13" s="9">
        <v>480</v>
      </c>
      <c r="O13" s="9">
        <v>412</v>
      </c>
      <c r="P13" s="9">
        <v>892</v>
      </c>
      <c r="Q13" s="9">
        <v>275</v>
      </c>
      <c r="R13" s="9">
        <v>237</v>
      </c>
      <c r="S13" s="9">
        <v>512</v>
      </c>
      <c r="T13" s="9">
        <v>322</v>
      </c>
      <c r="U13" s="9">
        <v>252</v>
      </c>
      <c r="V13" s="9">
        <v>574</v>
      </c>
      <c r="W13" s="9">
        <v>216</v>
      </c>
      <c r="X13" s="9">
        <v>160</v>
      </c>
      <c r="Y13" s="9">
        <v>376</v>
      </c>
      <c r="Z13" s="9">
        <v>110</v>
      </c>
      <c r="AA13" s="9">
        <v>78</v>
      </c>
      <c r="AB13" s="9">
        <v>188</v>
      </c>
      <c r="AC13" s="9">
        <v>628</v>
      </c>
      <c r="AD13" s="9">
        <v>537</v>
      </c>
      <c r="AE13" s="9">
        <v>1165</v>
      </c>
      <c r="AF13" s="9">
        <v>2</v>
      </c>
      <c r="AG13" s="9">
        <v>4</v>
      </c>
      <c r="AH13" s="9">
        <v>6</v>
      </c>
      <c r="AI13" s="9">
        <v>81</v>
      </c>
      <c r="AJ13" s="9">
        <v>65</v>
      </c>
      <c r="AK13" s="9">
        <v>146</v>
      </c>
      <c r="AL13" s="9">
        <v>47</v>
      </c>
      <c r="AM13" s="9">
        <v>34</v>
      </c>
      <c r="AN13" s="9">
        <v>81</v>
      </c>
      <c r="AO13" s="9">
        <v>234</v>
      </c>
      <c r="AP13" s="9">
        <v>180</v>
      </c>
      <c r="AQ13" s="9">
        <v>414</v>
      </c>
      <c r="AR13" s="9">
        <v>1</v>
      </c>
      <c r="AS13" s="9">
        <v>1</v>
      </c>
      <c r="AT13" s="9">
        <v>2</v>
      </c>
      <c r="AU13" s="9">
        <v>0</v>
      </c>
      <c r="AV13" s="9">
        <v>1</v>
      </c>
      <c r="AW13" s="9">
        <v>0</v>
      </c>
      <c r="AX13" s="9">
        <v>0</v>
      </c>
      <c r="AY13" s="9">
        <v>1</v>
      </c>
      <c r="AZ13" s="9">
        <v>1</v>
      </c>
      <c r="BA13" s="9">
        <v>1</v>
      </c>
      <c r="BB13" s="9">
        <v>2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</row>
    <row r="14" spans="1:193" ht="24.95" customHeight="1">
      <c r="A14" s="39" t="s">
        <v>142</v>
      </c>
      <c r="B14" s="40"/>
      <c r="C14" s="41"/>
      <c r="D14" s="9">
        <v>1301</v>
      </c>
      <c r="E14" s="9">
        <v>2484</v>
      </c>
      <c r="F14" s="9">
        <v>2303</v>
      </c>
      <c r="G14" s="9">
        <v>4787</v>
      </c>
      <c r="H14" s="9">
        <v>57</v>
      </c>
      <c r="I14" s="9">
        <v>49</v>
      </c>
      <c r="J14" s="9">
        <v>106</v>
      </c>
      <c r="K14" s="9">
        <v>61</v>
      </c>
      <c r="L14" s="9">
        <v>49</v>
      </c>
      <c r="M14" s="9">
        <v>110</v>
      </c>
      <c r="N14" s="9">
        <v>211</v>
      </c>
      <c r="O14" s="9">
        <v>147</v>
      </c>
      <c r="P14" s="9">
        <v>358</v>
      </c>
      <c r="Q14" s="9">
        <v>122</v>
      </c>
      <c r="R14" s="9">
        <v>106</v>
      </c>
      <c r="S14" s="9">
        <v>228</v>
      </c>
      <c r="T14" s="9">
        <v>186</v>
      </c>
      <c r="U14" s="9">
        <v>151</v>
      </c>
      <c r="V14" s="9">
        <v>337</v>
      </c>
      <c r="W14" s="9">
        <v>86</v>
      </c>
      <c r="X14" s="9">
        <v>73</v>
      </c>
      <c r="Y14" s="9">
        <v>159</v>
      </c>
      <c r="Z14" s="9">
        <v>23</v>
      </c>
      <c r="AA14" s="9">
        <v>10</v>
      </c>
      <c r="AB14" s="9">
        <v>33</v>
      </c>
      <c r="AC14" s="9">
        <v>1</v>
      </c>
      <c r="AD14" s="9">
        <v>3</v>
      </c>
      <c r="AE14" s="9">
        <v>4</v>
      </c>
      <c r="AF14" s="9">
        <v>1</v>
      </c>
      <c r="AG14" s="9">
        <v>3</v>
      </c>
      <c r="AH14" s="9">
        <v>4</v>
      </c>
      <c r="AI14" s="9">
        <v>53</v>
      </c>
      <c r="AJ14" s="9">
        <v>41</v>
      </c>
      <c r="AK14" s="9">
        <v>94</v>
      </c>
      <c r="AL14" s="9">
        <v>3</v>
      </c>
      <c r="AM14" s="9">
        <v>3</v>
      </c>
      <c r="AN14" s="9">
        <v>6</v>
      </c>
      <c r="AO14" s="9">
        <v>0</v>
      </c>
      <c r="AP14" s="9">
        <v>0</v>
      </c>
      <c r="AQ14" s="9">
        <v>0</v>
      </c>
      <c r="AR14" s="9">
        <v>0</v>
      </c>
      <c r="AS14" s="9">
        <v>2</v>
      </c>
      <c r="AT14" s="9">
        <v>2</v>
      </c>
      <c r="AU14" s="9">
        <v>0</v>
      </c>
      <c r="AV14" s="9">
        <v>0</v>
      </c>
      <c r="AW14" s="9">
        <v>0</v>
      </c>
      <c r="AX14" s="9">
        <v>0</v>
      </c>
      <c r="AY14" s="9">
        <v>1</v>
      </c>
      <c r="AZ14" s="9">
        <v>0</v>
      </c>
      <c r="BA14" s="9">
        <v>1</v>
      </c>
      <c r="BB14" s="9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</row>
    <row r="15" spans="1:193" s="28" customFormat="1" ht="24.95" customHeight="1">
      <c r="A15" s="25" t="s">
        <v>64</v>
      </c>
      <c r="B15" s="25"/>
      <c r="C15" s="25"/>
      <c r="D15" s="26">
        <f>D6+D7+D8+D9+D10+D11+D12+D13+D14</f>
        <v>18573</v>
      </c>
      <c r="E15" s="26">
        <f t="shared" ref="E15:BK15" si="0">E6+E7+E8+E9+E10+E11+E12+E13+E14</f>
        <v>41544</v>
      </c>
      <c r="F15" s="26">
        <f t="shared" si="0"/>
        <v>37486</v>
      </c>
      <c r="G15" s="26">
        <f t="shared" si="0"/>
        <v>79030</v>
      </c>
      <c r="H15" s="26">
        <f t="shared" si="0"/>
        <v>1352</v>
      </c>
      <c r="I15" s="26">
        <f t="shared" si="0"/>
        <v>1288</v>
      </c>
      <c r="J15" s="26">
        <f t="shared" si="0"/>
        <v>2640</v>
      </c>
      <c r="K15" s="26">
        <f t="shared" si="0"/>
        <v>1320</v>
      </c>
      <c r="L15" s="26">
        <f t="shared" si="0"/>
        <v>1100</v>
      </c>
      <c r="M15" s="26">
        <f t="shared" si="0"/>
        <v>2420</v>
      </c>
      <c r="N15" s="26">
        <f t="shared" si="0"/>
        <v>4242</v>
      </c>
      <c r="O15" s="26">
        <f t="shared" si="0"/>
        <v>3661</v>
      </c>
      <c r="P15" s="26">
        <f t="shared" si="0"/>
        <v>7903</v>
      </c>
      <c r="Q15" s="26">
        <f t="shared" si="0"/>
        <v>2362</v>
      </c>
      <c r="R15" s="26">
        <f t="shared" si="0"/>
        <v>1948</v>
      </c>
      <c r="S15" s="26">
        <f t="shared" si="0"/>
        <v>4310</v>
      </c>
      <c r="T15" s="26">
        <f t="shared" si="0"/>
        <v>3123</v>
      </c>
      <c r="U15" s="26">
        <f t="shared" si="0"/>
        <v>2514</v>
      </c>
      <c r="V15" s="26">
        <f t="shared" si="0"/>
        <v>5637</v>
      </c>
      <c r="W15" s="26">
        <f t="shared" si="0"/>
        <v>1508</v>
      </c>
      <c r="X15" s="26">
        <f t="shared" si="0"/>
        <v>1330</v>
      </c>
      <c r="Y15" s="26">
        <f t="shared" si="0"/>
        <v>2838</v>
      </c>
      <c r="Z15" s="26">
        <f t="shared" si="0"/>
        <v>450</v>
      </c>
      <c r="AA15" s="26">
        <f t="shared" si="0"/>
        <v>375</v>
      </c>
      <c r="AB15" s="26">
        <f t="shared" si="0"/>
        <v>825</v>
      </c>
      <c r="AC15" s="26">
        <f t="shared" si="0"/>
        <v>3949</v>
      </c>
      <c r="AD15" s="26">
        <f t="shared" si="0"/>
        <v>3610</v>
      </c>
      <c r="AE15" s="26">
        <f t="shared" si="0"/>
        <v>7941</v>
      </c>
      <c r="AF15" s="26">
        <f t="shared" si="0"/>
        <v>20</v>
      </c>
      <c r="AG15" s="26">
        <f t="shared" si="0"/>
        <v>24</v>
      </c>
      <c r="AH15" s="26">
        <f t="shared" si="0"/>
        <v>44</v>
      </c>
      <c r="AI15" s="26">
        <f t="shared" si="0"/>
        <v>775</v>
      </c>
      <c r="AJ15" s="26">
        <f t="shared" si="0"/>
        <v>606</v>
      </c>
      <c r="AK15" s="26">
        <f t="shared" si="0"/>
        <v>1381</v>
      </c>
      <c r="AL15" s="26">
        <f t="shared" si="0"/>
        <v>196</v>
      </c>
      <c r="AM15" s="26">
        <f t="shared" si="0"/>
        <v>162</v>
      </c>
      <c r="AN15" s="26">
        <f t="shared" si="0"/>
        <v>358</v>
      </c>
      <c r="AO15" s="26">
        <f t="shared" si="0"/>
        <v>1841</v>
      </c>
      <c r="AP15" s="26">
        <f t="shared" si="0"/>
        <v>1518</v>
      </c>
      <c r="AQ15" s="26">
        <f t="shared" si="0"/>
        <v>3359</v>
      </c>
      <c r="AR15" s="26">
        <f t="shared" si="0"/>
        <v>9</v>
      </c>
      <c r="AS15" s="26">
        <f t="shared" si="0"/>
        <v>10</v>
      </c>
      <c r="AT15" s="26">
        <f t="shared" si="0"/>
        <v>19</v>
      </c>
      <c r="AU15" s="26">
        <f t="shared" si="0"/>
        <v>1</v>
      </c>
      <c r="AV15" s="26">
        <f t="shared" si="0"/>
        <v>1</v>
      </c>
      <c r="AW15" s="26">
        <f t="shared" si="0"/>
        <v>1</v>
      </c>
      <c r="AX15" s="26">
        <f t="shared" si="0"/>
        <v>3</v>
      </c>
      <c r="AY15" s="26">
        <f t="shared" si="0"/>
        <v>10</v>
      </c>
      <c r="AZ15" s="26">
        <f t="shared" si="0"/>
        <v>9</v>
      </c>
      <c r="BA15" s="26">
        <f t="shared" si="0"/>
        <v>12</v>
      </c>
      <c r="BB15" s="26">
        <f t="shared" si="0"/>
        <v>13</v>
      </c>
      <c r="BC15" s="26">
        <f t="shared" si="0"/>
        <v>0</v>
      </c>
      <c r="BD15" s="26">
        <f t="shared" si="0"/>
        <v>0</v>
      </c>
      <c r="BE15" s="26">
        <f t="shared" si="0"/>
        <v>1</v>
      </c>
      <c r="BF15" s="26">
        <f t="shared" si="0"/>
        <v>2</v>
      </c>
      <c r="BG15" s="26">
        <f t="shared" si="0"/>
        <v>4</v>
      </c>
      <c r="BH15" s="26">
        <f t="shared" si="0"/>
        <v>2</v>
      </c>
      <c r="BI15" s="26">
        <f t="shared" si="0"/>
        <v>5</v>
      </c>
      <c r="BJ15" s="26">
        <f t="shared" si="0"/>
        <v>4</v>
      </c>
      <c r="BK15" s="26">
        <f t="shared" si="0"/>
        <v>9</v>
      </c>
      <c r="BL15" s="27"/>
      <c r="BM15" s="10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</row>
    <row r="18" spans="1:193" ht="24.95" customHeight="1">
      <c r="A18" s="12"/>
      <c r="B18" s="49" t="s">
        <v>65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 t="s">
        <v>66</v>
      </c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 t="s">
        <v>67</v>
      </c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53" t="s">
        <v>29</v>
      </c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15"/>
      <c r="BG18" s="15"/>
      <c r="BH18" s="15"/>
      <c r="BI18" s="15"/>
      <c r="BJ18" s="15"/>
      <c r="BK18" s="15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</row>
    <row r="19" spans="1:193" ht="24.95" customHeight="1">
      <c r="A19" s="50" t="s">
        <v>38</v>
      </c>
      <c r="B19" s="49" t="s">
        <v>68</v>
      </c>
      <c r="C19" s="49"/>
      <c r="D19" s="49"/>
      <c r="E19" s="49"/>
      <c r="F19" s="49"/>
      <c r="G19" s="49"/>
      <c r="H19" s="49"/>
      <c r="I19" s="49"/>
      <c r="J19" s="49"/>
      <c r="K19" s="49" t="s">
        <v>69</v>
      </c>
      <c r="L19" s="49"/>
      <c r="M19" s="49"/>
      <c r="N19" s="49"/>
      <c r="O19" s="49"/>
      <c r="P19" s="49"/>
      <c r="Q19" s="49" t="s">
        <v>68</v>
      </c>
      <c r="R19" s="49"/>
      <c r="S19" s="49"/>
      <c r="T19" s="49"/>
      <c r="U19" s="49"/>
      <c r="V19" s="49"/>
      <c r="W19" s="49"/>
      <c r="X19" s="49"/>
      <c r="Y19" s="49"/>
      <c r="Z19" s="49" t="s">
        <v>69</v>
      </c>
      <c r="AA19" s="49"/>
      <c r="AB19" s="49"/>
      <c r="AC19" s="49"/>
      <c r="AD19" s="49"/>
      <c r="AE19" s="49"/>
      <c r="AF19" s="49" t="s">
        <v>68</v>
      </c>
      <c r="AG19" s="49"/>
      <c r="AH19" s="49"/>
      <c r="AI19" s="49"/>
      <c r="AJ19" s="49"/>
      <c r="AK19" s="49"/>
      <c r="AL19" s="49"/>
      <c r="AM19" s="49"/>
      <c r="AN19" s="49"/>
      <c r="AO19" s="49" t="s">
        <v>69</v>
      </c>
      <c r="AP19" s="49"/>
      <c r="AQ19" s="49"/>
      <c r="AR19" s="49"/>
      <c r="AS19" s="49"/>
      <c r="AT19" s="49"/>
      <c r="AU19" s="53" t="s">
        <v>33</v>
      </c>
      <c r="AV19" s="53" t="s">
        <v>30</v>
      </c>
      <c r="AW19" s="53" t="s">
        <v>35</v>
      </c>
      <c r="AX19" s="53" t="s">
        <v>70</v>
      </c>
      <c r="AY19" s="53"/>
      <c r="AZ19" s="53"/>
      <c r="BA19" s="53"/>
      <c r="BB19" s="53"/>
      <c r="BC19" s="53"/>
      <c r="BD19" s="53"/>
      <c r="BE19" s="53"/>
      <c r="BF19" s="15"/>
      <c r="BG19" s="15"/>
      <c r="BH19" s="15"/>
      <c r="BI19" s="15"/>
      <c r="BJ19" s="15"/>
      <c r="BK19" s="15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</row>
    <row r="20" spans="1:193" ht="24.95" customHeight="1">
      <c r="A20" s="50"/>
      <c r="B20" s="49" t="s">
        <v>71</v>
      </c>
      <c r="C20" s="49"/>
      <c r="D20" s="49"/>
      <c r="E20" s="49" t="s">
        <v>72</v>
      </c>
      <c r="F20" s="49"/>
      <c r="G20" s="49"/>
      <c r="H20" s="49" t="s">
        <v>73</v>
      </c>
      <c r="I20" s="49"/>
      <c r="J20" s="49"/>
      <c r="K20" s="49" t="s">
        <v>74</v>
      </c>
      <c r="L20" s="49"/>
      <c r="M20" s="49"/>
      <c r="N20" s="49" t="s">
        <v>9</v>
      </c>
      <c r="O20" s="49"/>
      <c r="P20" s="49"/>
      <c r="Q20" s="49" t="s">
        <v>71</v>
      </c>
      <c r="R20" s="49"/>
      <c r="S20" s="49"/>
      <c r="T20" s="49" t="s">
        <v>72</v>
      </c>
      <c r="U20" s="49"/>
      <c r="V20" s="49"/>
      <c r="W20" s="49" t="s">
        <v>73</v>
      </c>
      <c r="X20" s="49"/>
      <c r="Y20" s="49"/>
      <c r="Z20" s="49" t="s">
        <v>74</v>
      </c>
      <c r="AA20" s="49"/>
      <c r="AB20" s="49"/>
      <c r="AC20" s="49" t="s">
        <v>9</v>
      </c>
      <c r="AD20" s="49"/>
      <c r="AE20" s="49"/>
      <c r="AF20" s="49" t="s">
        <v>71</v>
      </c>
      <c r="AG20" s="49"/>
      <c r="AH20" s="49"/>
      <c r="AI20" s="49" t="s">
        <v>72</v>
      </c>
      <c r="AJ20" s="49"/>
      <c r="AK20" s="49"/>
      <c r="AL20" s="49" t="s">
        <v>73</v>
      </c>
      <c r="AM20" s="49"/>
      <c r="AN20" s="49"/>
      <c r="AO20" s="49" t="s">
        <v>74</v>
      </c>
      <c r="AP20" s="49"/>
      <c r="AQ20" s="49"/>
      <c r="AR20" s="49" t="s">
        <v>9</v>
      </c>
      <c r="AS20" s="49"/>
      <c r="AT20" s="49"/>
      <c r="AU20" s="53"/>
      <c r="AV20" s="53"/>
      <c r="AW20" s="53"/>
      <c r="AX20" s="16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</row>
    <row r="21" spans="1:193" ht="24.95" customHeight="1">
      <c r="A21" s="50"/>
      <c r="B21" s="13" t="s">
        <v>1</v>
      </c>
      <c r="C21" s="13" t="s">
        <v>0</v>
      </c>
      <c r="D21" s="13" t="s">
        <v>57</v>
      </c>
      <c r="E21" s="13" t="s">
        <v>1</v>
      </c>
      <c r="F21" s="13" t="s">
        <v>0</v>
      </c>
      <c r="G21" s="13" t="s">
        <v>57</v>
      </c>
      <c r="H21" s="13" t="s">
        <v>1</v>
      </c>
      <c r="I21" s="13" t="s">
        <v>0</v>
      </c>
      <c r="J21" s="13" t="s">
        <v>57</v>
      </c>
      <c r="K21" s="13" t="s">
        <v>1</v>
      </c>
      <c r="L21" s="13" t="s">
        <v>0</v>
      </c>
      <c r="M21" s="13" t="s">
        <v>57</v>
      </c>
      <c r="N21" s="13" t="s">
        <v>1</v>
      </c>
      <c r="O21" s="13" t="s">
        <v>0</v>
      </c>
      <c r="P21" s="13" t="s">
        <v>57</v>
      </c>
      <c r="Q21" s="13" t="s">
        <v>1</v>
      </c>
      <c r="R21" s="13" t="s">
        <v>0</v>
      </c>
      <c r="S21" s="13" t="s">
        <v>57</v>
      </c>
      <c r="T21" s="13" t="s">
        <v>1</v>
      </c>
      <c r="U21" s="13" t="s">
        <v>0</v>
      </c>
      <c r="V21" s="13" t="s">
        <v>57</v>
      </c>
      <c r="W21" s="13" t="s">
        <v>1</v>
      </c>
      <c r="X21" s="13" t="s">
        <v>0</v>
      </c>
      <c r="Y21" s="13" t="s">
        <v>57</v>
      </c>
      <c r="Z21" s="13" t="s">
        <v>1</v>
      </c>
      <c r="AA21" s="13" t="s">
        <v>0</v>
      </c>
      <c r="AB21" s="13" t="s">
        <v>57</v>
      </c>
      <c r="AC21" s="13" t="s">
        <v>1</v>
      </c>
      <c r="AD21" s="13" t="s">
        <v>0</v>
      </c>
      <c r="AE21" s="13" t="s">
        <v>57</v>
      </c>
      <c r="AF21" s="13" t="s">
        <v>1</v>
      </c>
      <c r="AG21" s="13" t="s">
        <v>0</v>
      </c>
      <c r="AH21" s="13" t="s">
        <v>57</v>
      </c>
      <c r="AI21" s="13" t="s">
        <v>1</v>
      </c>
      <c r="AJ21" s="13" t="s">
        <v>0</v>
      </c>
      <c r="AK21" s="13" t="s">
        <v>57</v>
      </c>
      <c r="AL21" s="13" t="s">
        <v>1</v>
      </c>
      <c r="AM21" s="13" t="s">
        <v>0</v>
      </c>
      <c r="AN21" s="13" t="s">
        <v>57</v>
      </c>
      <c r="AO21" s="13" t="s">
        <v>1</v>
      </c>
      <c r="AP21" s="13" t="s">
        <v>0</v>
      </c>
      <c r="AQ21" s="13" t="s">
        <v>57</v>
      </c>
      <c r="AR21" s="13" t="s">
        <v>1</v>
      </c>
      <c r="AS21" s="13" t="s">
        <v>0</v>
      </c>
      <c r="AT21" s="13" t="s">
        <v>57</v>
      </c>
      <c r="AU21" s="53"/>
      <c r="AV21" s="53"/>
      <c r="AW21" s="53"/>
      <c r="AX21" s="17" t="s">
        <v>75</v>
      </c>
      <c r="AY21" s="18" t="s">
        <v>76</v>
      </c>
      <c r="AZ21" s="17" t="s">
        <v>77</v>
      </c>
      <c r="BA21" s="18" t="s">
        <v>76</v>
      </c>
      <c r="BB21" s="17" t="s">
        <v>78</v>
      </c>
      <c r="BC21" s="18" t="s">
        <v>76</v>
      </c>
      <c r="BD21" s="17" t="s">
        <v>79</v>
      </c>
      <c r="BE21" s="18" t="s">
        <v>76</v>
      </c>
      <c r="BF21" s="17" t="s">
        <v>80</v>
      </c>
      <c r="BG21" s="18" t="s">
        <v>76</v>
      </c>
      <c r="BH21" s="17" t="s">
        <v>81</v>
      </c>
      <c r="BI21" s="18" t="s">
        <v>76</v>
      </c>
      <c r="BJ21" s="17" t="s">
        <v>82</v>
      </c>
      <c r="BK21" s="18" t="s">
        <v>76</v>
      </c>
      <c r="BL21" s="17" t="s">
        <v>83</v>
      </c>
      <c r="BM21" s="18" t="s">
        <v>76</v>
      </c>
      <c r="BN21" s="17" t="s">
        <v>84</v>
      </c>
      <c r="BO21" s="18" t="s">
        <v>76</v>
      </c>
      <c r="BP21" s="17" t="s">
        <v>85</v>
      </c>
      <c r="BQ21" s="18" t="s">
        <v>76</v>
      </c>
      <c r="BR21" s="17" t="s">
        <v>86</v>
      </c>
      <c r="BS21" s="18" t="s">
        <v>76</v>
      </c>
      <c r="BT21" s="17" t="s">
        <v>87</v>
      </c>
      <c r="BU21" s="18" t="s">
        <v>76</v>
      </c>
      <c r="BV21" s="17" t="s">
        <v>88</v>
      </c>
      <c r="BW21" s="18" t="s">
        <v>76</v>
      </c>
      <c r="BX21" s="17" t="s">
        <v>89</v>
      </c>
      <c r="BY21" s="18" t="s">
        <v>76</v>
      </c>
      <c r="BZ21" s="17" t="s">
        <v>90</v>
      </c>
      <c r="CA21" s="18" t="s">
        <v>76</v>
      </c>
      <c r="CB21" s="17" t="s">
        <v>91</v>
      </c>
      <c r="CC21" s="18" t="s">
        <v>76</v>
      </c>
      <c r="CD21" s="17" t="s">
        <v>92</v>
      </c>
      <c r="CE21" s="18" t="s">
        <v>76</v>
      </c>
      <c r="CF21" s="17" t="s">
        <v>93</v>
      </c>
      <c r="CG21" s="18" t="s">
        <v>76</v>
      </c>
      <c r="CH21" s="17" t="s">
        <v>94</v>
      </c>
      <c r="CI21" s="18" t="s">
        <v>76</v>
      </c>
      <c r="CJ21" s="17" t="s">
        <v>95</v>
      </c>
      <c r="CK21" s="18" t="s">
        <v>76</v>
      </c>
      <c r="CL21" s="17" t="s">
        <v>96</v>
      </c>
      <c r="CM21" s="18" t="s">
        <v>76</v>
      </c>
      <c r="CN21" s="17" t="s">
        <v>97</v>
      </c>
      <c r="CO21" s="18" t="s">
        <v>76</v>
      </c>
      <c r="CP21" s="17" t="s">
        <v>98</v>
      </c>
      <c r="CQ21" s="18" t="s">
        <v>76</v>
      </c>
      <c r="CR21" s="17" t="s">
        <v>99</v>
      </c>
      <c r="CS21" s="18" t="s">
        <v>76</v>
      </c>
      <c r="CT21" s="17" t="s">
        <v>100</v>
      </c>
      <c r="CU21" s="18" t="s">
        <v>76</v>
      </c>
      <c r="CV21" s="17" t="s">
        <v>101</v>
      </c>
      <c r="CW21" s="18" t="s">
        <v>76</v>
      </c>
      <c r="CX21" s="17" t="s">
        <v>102</v>
      </c>
      <c r="CY21" s="18" t="s">
        <v>76</v>
      </c>
      <c r="CZ21" s="17" t="s">
        <v>103</v>
      </c>
      <c r="DA21" s="18" t="s">
        <v>76</v>
      </c>
      <c r="DB21" s="17" t="s">
        <v>104</v>
      </c>
      <c r="DC21" s="18" t="s">
        <v>76</v>
      </c>
      <c r="DD21" s="17" t="s">
        <v>105</v>
      </c>
      <c r="DE21" s="18" t="s">
        <v>76</v>
      </c>
      <c r="DF21" s="17" t="s">
        <v>106</v>
      </c>
      <c r="DG21" s="18" t="s">
        <v>76</v>
      </c>
      <c r="DH21" s="17" t="s">
        <v>107</v>
      </c>
      <c r="DI21" s="18" t="s">
        <v>76</v>
      </c>
      <c r="DJ21" s="17" t="s">
        <v>108</v>
      </c>
      <c r="DK21" s="18" t="s">
        <v>76</v>
      </c>
      <c r="DL21" s="17" t="s">
        <v>109</v>
      </c>
      <c r="DM21" s="18" t="s">
        <v>76</v>
      </c>
      <c r="DN21" s="8" t="s">
        <v>110</v>
      </c>
    </row>
    <row r="22" spans="1:193" ht="24.95" customHeight="1">
      <c r="A22" s="12" t="s">
        <v>60</v>
      </c>
      <c r="B22" s="9">
        <v>38</v>
      </c>
      <c r="C22" s="9">
        <v>45</v>
      </c>
      <c r="D22" s="9">
        <v>83</v>
      </c>
      <c r="E22" s="9">
        <v>426</v>
      </c>
      <c r="F22" s="9">
        <v>365</v>
      </c>
      <c r="G22" s="9">
        <v>793</v>
      </c>
      <c r="H22" s="9">
        <v>3</v>
      </c>
      <c r="I22" s="9">
        <v>0</v>
      </c>
      <c r="J22" s="9">
        <v>3</v>
      </c>
      <c r="K22" s="9">
        <v>2</v>
      </c>
      <c r="L22" s="9">
        <v>1</v>
      </c>
      <c r="M22" s="9">
        <v>3</v>
      </c>
      <c r="N22" s="9">
        <v>0</v>
      </c>
      <c r="O22" s="9">
        <v>0</v>
      </c>
      <c r="P22" s="9">
        <v>0</v>
      </c>
      <c r="Q22" s="9">
        <v>49</v>
      </c>
      <c r="R22" s="9">
        <v>41</v>
      </c>
      <c r="S22" s="9">
        <v>90</v>
      </c>
      <c r="T22" s="9">
        <v>212</v>
      </c>
      <c r="U22" s="9">
        <v>153</v>
      </c>
      <c r="V22" s="9">
        <v>367</v>
      </c>
      <c r="W22" s="9">
        <v>0</v>
      </c>
      <c r="X22" s="9">
        <v>0</v>
      </c>
      <c r="Y22" s="9">
        <v>0</v>
      </c>
      <c r="Z22" s="9">
        <v>1</v>
      </c>
      <c r="AA22" s="9">
        <v>0</v>
      </c>
      <c r="AB22" s="9">
        <v>1</v>
      </c>
      <c r="AC22" s="9">
        <v>1</v>
      </c>
      <c r="AD22" s="9">
        <v>0</v>
      </c>
      <c r="AE22" s="9">
        <v>1</v>
      </c>
      <c r="AF22" s="9">
        <v>81</v>
      </c>
      <c r="AG22" s="9">
        <v>83</v>
      </c>
      <c r="AH22" s="9">
        <v>164</v>
      </c>
      <c r="AI22" s="9">
        <v>220</v>
      </c>
      <c r="AJ22" s="9">
        <v>165</v>
      </c>
      <c r="AK22" s="9">
        <v>385</v>
      </c>
      <c r="AL22" s="9">
        <v>1</v>
      </c>
      <c r="AM22" s="9">
        <v>1</v>
      </c>
      <c r="AN22" s="9">
        <v>2</v>
      </c>
      <c r="AO22" s="9">
        <v>2</v>
      </c>
      <c r="AP22" s="9">
        <v>0</v>
      </c>
      <c r="AQ22" s="9">
        <v>2</v>
      </c>
      <c r="AR22" s="9">
        <v>1</v>
      </c>
      <c r="AS22" s="9">
        <v>1</v>
      </c>
      <c r="AT22" s="9">
        <v>2</v>
      </c>
      <c r="AU22" s="9">
        <v>1636</v>
      </c>
      <c r="AV22" s="9">
        <v>784</v>
      </c>
      <c r="AW22" s="9">
        <v>5</v>
      </c>
      <c r="AX22" s="19" t="s">
        <v>34</v>
      </c>
      <c r="AY22" s="19">
        <v>12</v>
      </c>
      <c r="AZ22" s="19" t="s">
        <v>31</v>
      </c>
      <c r="BA22" s="19">
        <v>0</v>
      </c>
      <c r="BB22" s="19" t="s">
        <v>111</v>
      </c>
      <c r="BC22" s="19">
        <v>0</v>
      </c>
      <c r="BD22" s="19" t="s">
        <v>112</v>
      </c>
      <c r="BE22" s="19">
        <v>0</v>
      </c>
      <c r="BF22" s="19" t="s">
        <v>113</v>
      </c>
      <c r="BG22" s="19">
        <v>2</v>
      </c>
      <c r="BH22" s="19" t="s">
        <v>114</v>
      </c>
      <c r="BI22" s="19">
        <v>0</v>
      </c>
      <c r="BJ22" s="19" t="s">
        <v>11</v>
      </c>
      <c r="BK22" s="19">
        <v>0</v>
      </c>
      <c r="BL22" s="19" t="s">
        <v>115</v>
      </c>
      <c r="BM22" s="19">
        <v>0</v>
      </c>
      <c r="BN22" s="19" t="s">
        <v>116</v>
      </c>
      <c r="BO22" s="19">
        <v>0</v>
      </c>
      <c r="BP22" s="19" t="s">
        <v>117</v>
      </c>
      <c r="BQ22" s="19">
        <v>0</v>
      </c>
      <c r="BR22" s="19" t="s">
        <v>118</v>
      </c>
      <c r="BS22" s="19">
        <v>0</v>
      </c>
      <c r="BT22" s="19" t="s">
        <v>119</v>
      </c>
      <c r="BU22" s="19">
        <v>0</v>
      </c>
      <c r="BV22" s="19" t="s">
        <v>120</v>
      </c>
      <c r="BW22" s="19">
        <v>7</v>
      </c>
      <c r="BX22" s="14" t="s">
        <v>32</v>
      </c>
      <c r="BY22" s="14">
        <v>1</v>
      </c>
      <c r="BZ22" s="14" t="s">
        <v>121</v>
      </c>
      <c r="CA22" s="14">
        <v>1</v>
      </c>
      <c r="CB22" s="14" t="s">
        <v>122</v>
      </c>
      <c r="CC22" s="14">
        <v>0</v>
      </c>
      <c r="CD22" s="14" t="s">
        <v>123</v>
      </c>
      <c r="CE22" s="14">
        <v>0</v>
      </c>
      <c r="CF22" s="20" t="s">
        <v>124</v>
      </c>
      <c r="CG22" s="14">
        <v>0</v>
      </c>
      <c r="CH22" s="20" t="s">
        <v>6</v>
      </c>
      <c r="CI22" s="14">
        <v>3</v>
      </c>
      <c r="CJ22" s="20" t="s">
        <v>125</v>
      </c>
      <c r="CK22" s="14">
        <v>0</v>
      </c>
      <c r="CL22" s="20" t="s">
        <v>126</v>
      </c>
      <c r="CM22" s="14">
        <v>0</v>
      </c>
      <c r="CN22" s="14" t="s">
        <v>127</v>
      </c>
      <c r="CO22" s="14">
        <v>0</v>
      </c>
      <c r="CP22" s="20" t="s">
        <v>128</v>
      </c>
      <c r="CQ22" s="20">
        <v>0</v>
      </c>
      <c r="CR22" s="20" t="s">
        <v>129</v>
      </c>
      <c r="CS22" s="20">
        <v>0</v>
      </c>
      <c r="CT22" s="20" t="s">
        <v>130</v>
      </c>
      <c r="CU22" s="20">
        <v>0</v>
      </c>
      <c r="CV22" s="20" t="s">
        <v>131</v>
      </c>
      <c r="CW22" s="20">
        <v>0</v>
      </c>
      <c r="CX22" s="20" t="s">
        <v>132</v>
      </c>
      <c r="CY22" s="20">
        <v>0</v>
      </c>
      <c r="CZ22" s="20" t="s">
        <v>133</v>
      </c>
      <c r="DA22" s="20">
        <v>0</v>
      </c>
      <c r="DB22" s="20" t="s">
        <v>134</v>
      </c>
      <c r="DC22" s="20">
        <v>0</v>
      </c>
      <c r="DD22" s="20" t="s">
        <v>135</v>
      </c>
      <c r="DE22" s="20">
        <v>0</v>
      </c>
      <c r="DF22" s="20" t="s">
        <v>136</v>
      </c>
      <c r="DG22" s="20">
        <v>0</v>
      </c>
      <c r="DH22" s="20" t="s">
        <v>137</v>
      </c>
      <c r="DI22" s="20">
        <v>0</v>
      </c>
      <c r="DJ22" s="20" t="s">
        <v>138</v>
      </c>
      <c r="DK22" s="20">
        <v>0</v>
      </c>
      <c r="DL22" s="20" t="s">
        <v>139</v>
      </c>
      <c r="DM22" s="20">
        <v>0</v>
      </c>
      <c r="DN22" s="14">
        <f>DM22+DK22+DI22+DG22+DE22+DC22+DA22+CY22+CW22+CU22+CS22+CQ22+CO22+CM22+CK22+CI22+CG22+CE22+CC22+CA22+BY22+BW22+BU22+BS22+BQ22+BO22+BM22+BK22+BI22+BG22+BE22+BC22+BA22+AY22</f>
        <v>26</v>
      </c>
    </row>
    <row r="23" spans="1:193" ht="24.95" customHeight="1">
      <c r="A23" s="12" t="s">
        <v>8</v>
      </c>
      <c r="B23" s="12">
        <v>30</v>
      </c>
      <c r="C23" s="12">
        <v>19</v>
      </c>
      <c r="D23" s="12">
        <f>+B23+C23</f>
        <v>49</v>
      </c>
      <c r="E23" s="12">
        <v>191</v>
      </c>
      <c r="F23" s="12">
        <v>144</v>
      </c>
      <c r="G23" s="12">
        <f>+E23+F23</f>
        <v>335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1</v>
      </c>
      <c r="P23" s="12">
        <f>+N23+O23</f>
        <v>1</v>
      </c>
      <c r="Q23" s="12">
        <v>18</v>
      </c>
      <c r="R23" s="12">
        <v>12</v>
      </c>
      <c r="S23" s="12">
        <f>+Q23+R23</f>
        <v>30</v>
      </c>
      <c r="T23" s="12">
        <v>92</v>
      </c>
      <c r="U23" s="12">
        <v>78</v>
      </c>
      <c r="V23" s="12">
        <f>+T23+U23</f>
        <v>170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12">
        <v>35</v>
      </c>
      <c r="AG23" s="12">
        <v>41</v>
      </c>
      <c r="AH23" s="12">
        <f>+AF23+AG23</f>
        <v>76</v>
      </c>
      <c r="AI23" s="12">
        <v>102</v>
      </c>
      <c r="AJ23" s="12">
        <v>75</v>
      </c>
      <c r="AK23" s="12">
        <f>SUBTOTAL(9,AI23:AJ23)</f>
        <v>177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861</v>
      </c>
      <c r="AV23" s="12">
        <v>211</v>
      </c>
      <c r="AW23" s="9">
        <v>0</v>
      </c>
      <c r="AX23" s="19" t="s">
        <v>34</v>
      </c>
      <c r="AY23" s="19">
        <v>0</v>
      </c>
      <c r="AZ23" s="19" t="s">
        <v>31</v>
      </c>
      <c r="BA23" s="19">
        <v>0</v>
      </c>
      <c r="BB23" s="19" t="s">
        <v>111</v>
      </c>
      <c r="BC23" s="19">
        <v>0</v>
      </c>
      <c r="BD23" s="19" t="s">
        <v>112</v>
      </c>
      <c r="BE23" s="19">
        <v>0</v>
      </c>
      <c r="BF23" s="19" t="s">
        <v>113</v>
      </c>
      <c r="BG23" s="19">
        <v>0</v>
      </c>
      <c r="BH23" s="19" t="s">
        <v>114</v>
      </c>
      <c r="BI23" s="19">
        <v>0</v>
      </c>
      <c r="BJ23" s="19" t="s">
        <v>11</v>
      </c>
      <c r="BK23" s="19">
        <v>0</v>
      </c>
      <c r="BL23" s="19" t="s">
        <v>115</v>
      </c>
      <c r="BM23" s="19">
        <v>0</v>
      </c>
      <c r="BN23" s="19" t="s">
        <v>116</v>
      </c>
      <c r="BO23" s="19">
        <v>0</v>
      </c>
      <c r="BP23" s="19" t="s">
        <v>117</v>
      </c>
      <c r="BQ23" s="19">
        <v>0</v>
      </c>
      <c r="BR23" s="19" t="s">
        <v>118</v>
      </c>
      <c r="BS23" s="19">
        <v>0</v>
      </c>
      <c r="BT23" s="19" t="s">
        <v>119</v>
      </c>
      <c r="BU23" s="19">
        <v>0</v>
      </c>
      <c r="BV23" s="19" t="s">
        <v>120</v>
      </c>
      <c r="BW23" s="19">
        <v>0</v>
      </c>
      <c r="BX23" s="14" t="s">
        <v>32</v>
      </c>
      <c r="BY23" s="14">
        <v>0</v>
      </c>
      <c r="BZ23" s="14" t="s">
        <v>121</v>
      </c>
      <c r="CA23" s="14">
        <v>0</v>
      </c>
      <c r="CB23" s="14" t="s">
        <v>122</v>
      </c>
      <c r="CC23" s="14">
        <v>0</v>
      </c>
      <c r="CD23" s="14" t="s">
        <v>123</v>
      </c>
      <c r="CE23" s="14">
        <v>0</v>
      </c>
      <c r="CF23" s="20" t="s">
        <v>124</v>
      </c>
      <c r="CG23" s="14">
        <v>0</v>
      </c>
      <c r="CH23" s="20" t="s">
        <v>6</v>
      </c>
      <c r="CI23" s="14">
        <v>0</v>
      </c>
      <c r="CJ23" s="20" t="s">
        <v>125</v>
      </c>
      <c r="CK23" s="14">
        <v>0</v>
      </c>
      <c r="CL23" s="20" t="s">
        <v>126</v>
      </c>
      <c r="CM23" s="14">
        <v>0</v>
      </c>
      <c r="CN23" s="14" t="s">
        <v>127</v>
      </c>
      <c r="CO23" s="14">
        <v>0</v>
      </c>
      <c r="CP23" s="20" t="s">
        <v>128</v>
      </c>
      <c r="CQ23" s="20">
        <v>0</v>
      </c>
      <c r="CR23" s="20" t="s">
        <v>129</v>
      </c>
      <c r="CS23" s="20">
        <v>0</v>
      </c>
      <c r="CT23" s="20" t="s">
        <v>130</v>
      </c>
      <c r="CU23" s="20">
        <v>0</v>
      </c>
      <c r="CV23" s="20" t="s">
        <v>131</v>
      </c>
      <c r="CW23" s="20">
        <v>0</v>
      </c>
      <c r="CX23" s="20" t="s">
        <v>132</v>
      </c>
      <c r="CY23" s="20">
        <v>0</v>
      </c>
      <c r="CZ23" s="20" t="s">
        <v>133</v>
      </c>
      <c r="DA23" s="20">
        <v>0</v>
      </c>
      <c r="DB23" s="20" t="s">
        <v>134</v>
      </c>
      <c r="DC23" s="20">
        <v>0</v>
      </c>
      <c r="DD23" s="20" t="s">
        <v>135</v>
      </c>
      <c r="DE23" s="20">
        <v>0</v>
      </c>
      <c r="DF23" s="20" t="s">
        <v>136</v>
      </c>
      <c r="DG23" s="20">
        <v>0</v>
      </c>
      <c r="DH23" s="20" t="s">
        <v>137</v>
      </c>
      <c r="DI23" s="20">
        <v>0</v>
      </c>
      <c r="DJ23" s="20" t="s">
        <v>138</v>
      </c>
      <c r="DK23" s="20">
        <v>0</v>
      </c>
      <c r="DL23" s="20" t="s">
        <v>139</v>
      </c>
      <c r="DM23" s="20">
        <v>0</v>
      </c>
      <c r="DN23" s="14">
        <f t="shared" ref="DN23:DN29" si="1">DM23+DK23+DI23+DG23+DE23+DC23+DA23+CY23+CW23+CU23+CS23+CQ23+CO23+CM23+CK23+CI23+CG23+CE23+CC23+CA23+BY23+BW23+BU23+BS23+BQ23+BO23+BM23+BK23+BI23+BG23+BE23+BC23+BA23+AY23</f>
        <v>0</v>
      </c>
    </row>
    <row r="24" spans="1:193" ht="24.95" customHeight="1">
      <c r="A24" s="12" t="s">
        <v>140</v>
      </c>
      <c r="B24" s="9">
        <v>23</v>
      </c>
      <c r="C24" s="9">
        <v>31</v>
      </c>
      <c r="D24" s="9">
        <v>54</v>
      </c>
      <c r="E24" s="9">
        <v>122</v>
      </c>
      <c r="F24" s="9">
        <v>91</v>
      </c>
      <c r="G24" s="9">
        <v>213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14</v>
      </c>
      <c r="R24" s="9">
        <v>18</v>
      </c>
      <c r="S24" s="9">
        <v>32</v>
      </c>
      <c r="T24" s="9">
        <v>70</v>
      </c>
      <c r="U24" s="9">
        <v>51</v>
      </c>
      <c r="V24" s="9">
        <v>121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60</v>
      </c>
      <c r="AG24" s="9">
        <v>44</v>
      </c>
      <c r="AH24" s="9">
        <v>104</v>
      </c>
      <c r="AI24" s="9">
        <v>85</v>
      </c>
      <c r="AJ24" s="9">
        <v>71</v>
      </c>
      <c r="AK24" s="9">
        <v>156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712</v>
      </c>
      <c r="AV24" s="9">
        <v>115</v>
      </c>
      <c r="AW24" s="9">
        <v>0</v>
      </c>
      <c r="AX24" s="30" t="s">
        <v>34</v>
      </c>
      <c r="AY24" s="30">
        <v>1</v>
      </c>
      <c r="AZ24" s="30" t="s">
        <v>31</v>
      </c>
      <c r="BA24" s="30">
        <v>10</v>
      </c>
      <c r="BB24" s="30" t="s">
        <v>111</v>
      </c>
      <c r="BC24" s="30">
        <v>2</v>
      </c>
      <c r="BD24" s="30" t="s">
        <v>112</v>
      </c>
      <c r="BE24" s="30">
        <v>0</v>
      </c>
      <c r="BF24" s="30" t="s">
        <v>113</v>
      </c>
      <c r="BG24" s="30">
        <v>2</v>
      </c>
      <c r="BH24" s="30" t="s">
        <v>114</v>
      </c>
      <c r="BI24" s="30">
        <v>0</v>
      </c>
      <c r="BJ24" s="30" t="s">
        <v>11</v>
      </c>
      <c r="BK24" s="30">
        <v>0</v>
      </c>
      <c r="BL24" s="30" t="s">
        <v>115</v>
      </c>
      <c r="BM24" s="30">
        <v>0</v>
      </c>
      <c r="BN24" s="30" t="s">
        <v>116</v>
      </c>
      <c r="BO24" s="30">
        <v>0</v>
      </c>
      <c r="BP24" s="30" t="s">
        <v>117</v>
      </c>
      <c r="BQ24" s="30">
        <v>0</v>
      </c>
      <c r="BR24" s="30" t="s">
        <v>118</v>
      </c>
      <c r="BS24" s="30">
        <v>0</v>
      </c>
      <c r="BT24" s="30" t="s">
        <v>119</v>
      </c>
      <c r="BU24" s="30">
        <v>0</v>
      </c>
      <c r="BV24" s="30" t="s">
        <v>120</v>
      </c>
      <c r="BW24" s="30">
        <v>0</v>
      </c>
      <c r="BX24" s="38" t="s">
        <v>32</v>
      </c>
      <c r="BY24" s="38">
        <v>4</v>
      </c>
      <c r="BZ24" s="38" t="s">
        <v>121</v>
      </c>
      <c r="CA24" s="38">
        <v>2</v>
      </c>
      <c r="CB24" s="38" t="s">
        <v>122</v>
      </c>
      <c r="CC24" s="38">
        <v>0</v>
      </c>
      <c r="CD24" s="38" t="s">
        <v>123</v>
      </c>
      <c r="CE24" s="38">
        <v>0</v>
      </c>
      <c r="CF24" s="31" t="s">
        <v>124</v>
      </c>
      <c r="CG24" s="38">
        <v>9</v>
      </c>
      <c r="CH24" s="31" t="s">
        <v>6</v>
      </c>
      <c r="CI24" s="38">
        <v>0</v>
      </c>
      <c r="CJ24" s="31" t="s">
        <v>125</v>
      </c>
      <c r="CK24" s="38">
        <v>0</v>
      </c>
      <c r="CL24" s="31" t="s">
        <v>126</v>
      </c>
      <c r="CM24" s="38">
        <v>0</v>
      </c>
      <c r="CN24" s="38" t="s">
        <v>127</v>
      </c>
      <c r="CO24" s="38">
        <v>0</v>
      </c>
      <c r="CP24" s="31" t="s">
        <v>128</v>
      </c>
      <c r="CQ24" s="31">
        <v>0</v>
      </c>
      <c r="CR24" s="31" t="s">
        <v>129</v>
      </c>
      <c r="CS24" s="31">
        <v>0</v>
      </c>
      <c r="CT24" s="31" t="s">
        <v>130</v>
      </c>
      <c r="CU24" s="31">
        <v>0</v>
      </c>
      <c r="CV24" s="31" t="s">
        <v>131</v>
      </c>
      <c r="CW24" s="31">
        <v>0</v>
      </c>
      <c r="CX24" s="31" t="s">
        <v>132</v>
      </c>
      <c r="CY24" s="31">
        <v>0</v>
      </c>
      <c r="CZ24" s="31" t="s">
        <v>133</v>
      </c>
      <c r="DA24" s="31">
        <v>0</v>
      </c>
      <c r="DB24" s="31" t="s">
        <v>134</v>
      </c>
      <c r="DC24" s="31">
        <v>0</v>
      </c>
      <c r="DD24" s="31" t="s">
        <v>135</v>
      </c>
      <c r="DE24" s="31">
        <v>0</v>
      </c>
      <c r="DF24" s="31" t="s">
        <v>136</v>
      </c>
      <c r="DG24" s="31">
        <v>0</v>
      </c>
      <c r="DH24" s="31" t="s">
        <v>137</v>
      </c>
      <c r="DI24" s="31">
        <v>0</v>
      </c>
      <c r="DJ24" s="31" t="s">
        <v>138</v>
      </c>
      <c r="DK24" s="31">
        <v>0</v>
      </c>
      <c r="DL24" s="31" t="s">
        <v>139</v>
      </c>
      <c r="DM24" s="31">
        <v>0</v>
      </c>
      <c r="DN24" s="14">
        <f t="shared" si="1"/>
        <v>30</v>
      </c>
    </row>
    <row r="25" spans="1:193" ht="24.95" customHeight="1">
      <c r="A25" s="12" t="s">
        <v>7</v>
      </c>
      <c r="B25" s="14">
        <v>730</v>
      </c>
      <c r="C25" s="14">
        <v>700</v>
      </c>
      <c r="D25" s="14">
        <v>1430</v>
      </c>
      <c r="E25" s="14">
        <v>459</v>
      </c>
      <c r="F25" s="14">
        <v>362</v>
      </c>
      <c r="G25" s="14">
        <v>821</v>
      </c>
      <c r="H25" s="14">
        <v>97</v>
      </c>
      <c r="I25" s="14">
        <v>96</v>
      </c>
      <c r="J25" s="14">
        <v>193</v>
      </c>
      <c r="K25" s="14">
        <v>2</v>
      </c>
      <c r="L25" s="14">
        <v>5</v>
      </c>
      <c r="M25" s="14">
        <v>7</v>
      </c>
      <c r="N25" s="14">
        <v>1</v>
      </c>
      <c r="O25" s="14">
        <v>1</v>
      </c>
      <c r="P25" s="14">
        <v>2</v>
      </c>
      <c r="Q25" s="14">
        <v>591</v>
      </c>
      <c r="R25" s="14">
        <v>533</v>
      </c>
      <c r="S25" s="14">
        <v>1124</v>
      </c>
      <c r="T25" s="14">
        <v>207</v>
      </c>
      <c r="U25" s="14">
        <v>109</v>
      </c>
      <c r="V25" s="14">
        <v>316</v>
      </c>
      <c r="W25" s="14">
        <v>20</v>
      </c>
      <c r="X25" s="14">
        <v>19</v>
      </c>
      <c r="Y25" s="14">
        <v>39</v>
      </c>
      <c r="Z25" s="14">
        <v>8</v>
      </c>
      <c r="AA25" s="14">
        <v>4</v>
      </c>
      <c r="AB25" s="14">
        <v>12</v>
      </c>
      <c r="AC25" s="14">
        <v>1</v>
      </c>
      <c r="AD25" s="14">
        <v>2</v>
      </c>
      <c r="AE25" s="14">
        <v>3</v>
      </c>
      <c r="AF25" s="14">
        <v>924</v>
      </c>
      <c r="AG25" s="14">
        <v>805</v>
      </c>
      <c r="AH25" s="14">
        <v>1729</v>
      </c>
      <c r="AI25" s="14">
        <v>173</v>
      </c>
      <c r="AJ25" s="14">
        <v>111</v>
      </c>
      <c r="AK25" s="14">
        <v>284</v>
      </c>
      <c r="AL25" s="14">
        <v>26</v>
      </c>
      <c r="AM25" s="14">
        <v>7</v>
      </c>
      <c r="AN25" s="14">
        <v>33</v>
      </c>
      <c r="AO25" s="14">
        <v>45</v>
      </c>
      <c r="AP25" s="14">
        <v>25</v>
      </c>
      <c r="AQ25" s="14">
        <v>70</v>
      </c>
      <c r="AR25" s="14">
        <v>7</v>
      </c>
      <c r="AS25" s="14">
        <v>4</v>
      </c>
      <c r="AT25" s="14">
        <v>11</v>
      </c>
      <c r="AU25" s="14">
        <v>6605</v>
      </c>
      <c r="AV25" s="14">
        <v>741</v>
      </c>
      <c r="AW25" s="14">
        <v>48</v>
      </c>
      <c r="AX25" s="14">
        <v>0</v>
      </c>
      <c r="AY25" s="14">
        <v>56</v>
      </c>
      <c r="AZ25" s="14">
        <v>0</v>
      </c>
      <c r="BA25" s="14">
        <v>2</v>
      </c>
      <c r="BB25" s="14">
        <v>0</v>
      </c>
      <c r="BC25" s="14">
        <v>0</v>
      </c>
      <c r="BD25" s="14">
        <v>0</v>
      </c>
      <c r="BE25" s="14">
        <v>0</v>
      </c>
      <c r="BF25" s="19" t="s">
        <v>113</v>
      </c>
      <c r="BG25" s="19">
        <v>0</v>
      </c>
      <c r="BH25" s="19" t="s">
        <v>114</v>
      </c>
      <c r="BI25" s="19">
        <v>0</v>
      </c>
      <c r="BJ25" s="19" t="s">
        <v>11</v>
      </c>
      <c r="BK25" s="19">
        <v>0</v>
      </c>
      <c r="BL25" s="19" t="s">
        <v>115</v>
      </c>
      <c r="BM25" s="19">
        <v>0</v>
      </c>
      <c r="BN25" s="19" t="s">
        <v>116</v>
      </c>
      <c r="BO25" s="19">
        <v>0</v>
      </c>
      <c r="BP25" s="19" t="s">
        <v>117</v>
      </c>
      <c r="BQ25" s="19">
        <v>0</v>
      </c>
      <c r="BR25" s="19" t="s">
        <v>118</v>
      </c>
      <c r="BS25" s="19">
        <v>0</v>
      </c>
      <c r="BT25" s="19" t="s">
        <v>119</v>
      </c>
      <c r="BU25" s="19">
        <v>0</v>
      </c>
      <c r="BV25" s="19" t="s">
        <v>120</v>
      </c>
      <c r="BW25" s="19">
        <v>0</v>
      </c>
      <c r="BX25" s="14" t="s">
        <v>32</v>
      </c>
      <c r="BY25" s="14">
        <v>0</v>
      </c>
      <c r="BZ25" s="14" t="s">
        <v>121</v>
      </c>
      <c r="CA25" s="14">
        <v>0</v>
      </c>
      <c r="CB25" s="14" t="s">
        <v>122</v>
      </c>
      <c r="CC25" s="14">
        <v>0</v>
      </c>
      <c r="CD25" s="14" t="s">
        <v>123</v>
      </c>
      <c r="CE25" s="14">
        <v>0</v>
      </c>
      <c r="CF25" s="20" t="s">
        <v>124</v>
      </c>
      <c r="CG25" s="14">
        <v>0</v>
      </c>
      <c r="CH25" s="20" t="s">
        <v>6</v>
      </c>
      <c r="CI25" s="14">
        <v>0</v>
      </c>
      <c r="CJ25" s="20" t="s">
        <v>125</v>
      </c>
      <c r="CK25" s="14">
        <v>0</v>
      </c>
      <c r="CL25" s="20" t="s">
        <v>126</v>
      </c>
      <c r="CM25" s="14">
        <v>0</v>
      </c>
      <c r="CN25" s="14" t="s">
        <v>127</v>
      </c>
      <c r="CO25" s="14">
        <v>0</v>
      </c>
      <c r="CP25" s="20" t="s">
        <v>128</v>
      </c>
      <c r="CQ25" s="20">
        <v>0</v>
      </c>
      <c r="CR25" s="20" t="s">
        <v>129</v>
      </c>
      <c r="CS25" s="20">
        <v>0</v>
      </c>
      <c r="CT25" s="20" t="s">
        <v>130</v>
      </c>
      <c r="CU25" s="20">
        <v>0</v>
      </c>
      <c r="CV25" s="20" t="s">
        <v>131</v>
      </c>
      <c r="CW25" s="20">
        <v>0</v>
      </c>
      <c r="CX25" s="20" t="s">
        <v>132</v>
      </c>
      <c r="CY25" s="20">
        <v>0</v>
      </c>
      <c r="CZ25" s="20" t="s">
        <v>133</v>
      </c>
      <c r="DA25" s="20">
        <v>0</v>
      </c>
      <c r="DB25" s="20" t="s">
        <v>134</v>
      </c>
      <c r="DC25" s="20">
        <v>0</v>
      </c>
      <c r="DD25" s="20" t="s">
        <v>135</v>
      </c>
      <c r="DE25" s="20">
        <v>0</v>
      </c>
      <c r="DF25" s="20" t="s">
        <v>136</v>
      </c>
      <c r="DG25" s="20">
        <v>0</v>
      </c>
      <c r="DH25" s="20" t="s">
        <v>137</v>
      </c>
      <c r="DI25" s="20">
        <v>0</v>
      </c>
      <c r="DJ25" s="20" t="s">
        <v>138</v>
      </c>
      <c r="DK25" s="20">
        <v>0</v>
      </c>
      <c r="DL25" s="20" t="s">
        <v>139</v>
      </c>
      <c r="DM25" s="20">
        <v>0</v>
      </c>
      <c r="DN25" s="14">
        <f t="shared" si="1"/>
        <v>58</v>
      </c>
    </row>
    <row r="26" spans="1:193" ht="24.95" customHeight="1">
      <c r="A26" s="12" t="s">
        <v>61</v>
      </c>
      <c r="B26" s="21">
        <v>0</v>
      </c>
      <c r="C26" s="21">
        <v>0</v>
      </c>
      <c r="D26" s="21">
        <v>0</v>
      </c>
      <c r="E26" s="21">
        <v>47</v>
      </c>
      <c r="F26" s="21">
        <v>33</v>
      </c>
      <c r="G26" s="21">
        <v>80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4</v>
      </c>
      <c r="R26" s="21">
        <v>2</v>
      </c>
      <c r="S26" s="21">
        <v>6</v>
      </c>
      <c r="T26" s="21">
        <v>20</v>
      </c>
      <c r="U26" s="21">
        <v>25</v>
      </c>
      <c r="V26" s="21">
        <v>45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7</v>
      </c>
      <c r="AG26" s="21">
        <v>2</v>
      </c>
      <c r="AH26" s="21">
        <v>9</v>
      </c>
      <c r="AI26" s="21">
        <v>45</v>
      </c>
      <c r="AJ26" s="21">
        <v>32</v>
      </c>
      <c r="AK26" s="21">
        <v>77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167</v>
      </c>
      <c r="AV26" s="21">
        <v>124</v>
      </c>
      <c r="AW26" s="21">
        <v>0</v>
      </c>
      <c r="AX26" s="23" t="s">
        <v>34</v>
      </c>
      <c r="AY26" s="19">
        <v>0</v>
      </c>
      <c r="AZ26" s="19" t="s">
        <v>31</v>
      </c>
      <c r="BA26" s="19">
        <v>0</v>
      </c>
      <c r="BB26" s="19" t="s">
        <v>111</v>
      </c>
      <c r="BC26" s="19">
        <v>0</v>
      </c>
      <c r="BD26" s="19" t="s">
        <v>112</v>
      </c>
      <c r="BE26" s="19">
        <v>0</v>
      </c>
      <c r="BF26" s="19" t="s">
        <v>113</v>
      </c>
      <c r="BG26" s="19">
        <v>0</v>
      </c>
      <c r="BH26" s="19" t="s">
        <v>114</v>
      </c>
      <c r="BI26" s="19">
        <v>0</v>
      </c>
      <c r="BJ26" s="19" t="s">
        <v>11</v>
      </c>
      <c r="BK26" s="19">
        <v>0</v>
      </c>
      <c r="BL26" s="19" t="s">
        <v>115</v>
      </c>
      <c r="BM26" s="19">
        <v>0</v>
      </c>
      <c r="BN26" s="19" t="s">
        <v>116</v>
      </c>
      <c r="BO26" s="19">
        <v>0</v>
      </c>
      <c r="BP26" s="19" t="s">
        <v>117</v>
      </c>
      <c r="BQ26" s="19">
        <v>0</v>
      </c>
      <c r="BR26" s="19" t="s">
        <v>118</v>
      </c>
      <c r="BS26" s="19">
        <v>0</v>
      </c>
      <c r="BT26" s="19" t="s">
        <v>119</v>
      </c>
      <c r="BU26" s="19">
        <v>0</v>
      </c>
      <c r="BV26" s="19" t="s">
        <v>120</v>
      </c>
      <c r="BW26" s="19">
        <v>0</v>
      </c>
      <c r="BX26" s="14" t="s">
        <v>32</v>
      </c>
      <c r="BY26" s="14">
        <v>0</v>
      </c>
      <c r="BZ26" s="14" t="s">
        <v>121</v>
      </c>
      <c r="CA26" s="14">
        <v>0</v>
      </c>
      <c r="CB26" s="14" t="s">
        <v>122</v>
      </c>
      <c r="CC26" s="14">
        <v>0</v>
      </c>
      <c r="CD26" s="14" t="s">
        <v>123</v>
      </c>
      <c r="CE26" s="14">
        <v>0</v>
      </c>
      <c r="CF26" s="20" t="s">
        <v>124</v>
      </c>
      <c r="CG26" s="14">
        <v>0</v>
      </c>
      <c r="CH26" s="20" t="s">
        <v>6</v>
      </c>
      <c r="CI26" s="14">
        <v>0</v>
      </c>
      <c r="CJ26" s="20" t="s">
        <v>125</v>
      </c>
      <c r="CK26" s="14">
        <v>0</v>
      </c>
      <c r="CL26" s="20" t="s">
        <v>126</v>
      </c>
      <c r="CM26" s="14">
        <v>0</v>
      </c>
      <c r="CN26" s="14" t="s">
        <v>127</v>
      </c>
      <c r="CO26" s="14">
        <v>0</v>
      </c>
      <c r="CP26" s="20" t="s">
        <v>128</v>
      </c>
      <c r="CQ26" s="20">
        <v>0</v>
      </c>
      <c r="CR26" s="20" t="s">
        <v>129</v>
      </c>
      <c r="CS26" s="20">
        <v>0</v>
      </c>
      <c r="CT26" s="20" t="s">
        <v>130</v>
      </c>
      <c r="CU26" s="20">
        <v>0</v>
      </c>
      <c r="CV26" s="20" t="s">
        <v>131</v>
      </c>
      <c r="CW26" s="20">
        <v>0</v>
      </c>
      <c r="CX26" s="20" t="s">
        <v>132</v>
      </c>
      <c r="CY26" s="20">
        <v>0</v>
      </c>
      <c r="CZ26" s="20" t="s">
        <v>133</v>
      </c>
      <c r="DA26" s="20">
        <v>0</v>
      </c>
      <c r="DB26" s="20" t="s">
        <v>134</v>
      </c>
      <c r="DC26" s="20">
        <v>0</v>
      </c>
      <c r="DD26" s="20" t="s">
        <v>135</v>
      </c>
      <c r="DE26" s="20">
        <v>0</v>
      </c>
      <c r="DF26" s="20" t="s">
        <v>136</v>
      </c>
      <c r="DG26" s="20">
        <v>0</v>
      </c>
      <c r="DH26" s="20" t="s">
        <v>137</v>
      </c>
      <c r="DI26" s="20">
        <v>0</v>
      </c>
      <c r="DJ26" s="20" t="s">
        <v>138</v>
      </c>
      <c r="DK26" s="20">
        <v>0</v>
      </c>
      <c r="DL26" s="20" t="s">
        <v>139</v>
      </c>
      <c r="DM26" s="20">
        <v>0</v>
      </c>
      <c r="DN26" s="14">
        <f t="shared" si="1"/>
        <v>0</v>
      </c>
    </row>
    <row r="27" spans="1:193" ht="24.95" customHeight="1">
      <c r="A27" s="12" t="s">
        <v>62</v>
      </c>
      <c r="B27" s="21">
        <v>146</v>
      </c>
      <c r="C27" s="21">
        <v>160</v>
      </c>
      <c r="D27" s="21">
        <v>306</v>
      </c>
      <c r="E27" s="21">
        <v>75</v>
      </c>
      <c r="F27" s="21">
        <v>62</v>
      </c>
      <c r="G27" s="21">
        <v>137</v>
      </c>
      <c r="H27" s="21">
        <v>38</v>
      </c>
      <c r="I27" s="21">
        <v>35</v>
      </c>
      <c r="J27" s="21">
        <v>73</v>
      </c>
      <c r="K27" s="21">
        <v>0</v>
      </c>
      <c r="L27" s="21">
        <v>0</v>
      </c>
      <c r="M27" s="21">
        <v>0</v>
      </c>
      <c r="N27" s="21">
        <v>8</v>
      </c>
      <c r="O27" s="21">
        <v>7</v>
      </c>
      <c r="P27" s="21">
        <v>15</v>
      </c>
      <c r="Q27" s="21">
        <v>85</v>
      </c>
      <c r="R27" s="21">
        <v>84</v>
      </c>
      <c r="S27" s="21">
        <v>169</v>
      </c>
      <c r="T27" s="21">
        <v>33</v>
      </c>
      <c r="U27" s="21">
        <v>15</v>
      </c>
      <c r="V27" s="21">
        <v>48</v>
      </c>
      <c r="W27" s="21">
        <v>2</v>
      </c>
      <c r="X27" s="21">
        <v>4</v>
      </c>
      <c r="Y27" s="21">
        <v>6</v>
      </c>
      <c r="Z27" s="21">
        <v>0</v>
      </c>
      <c r="AA27" s="21">
        <v>1</v>
      </c>
      <c r="AB27" s="21">
        <v>1</v>
      </c>
      <c r="AC27" s="21">
        <v>0</v>
      </c>
      <c r="AD27" s="21">
        <v>1</v>
      </c>
      <c r="AE27" s="21">
        <v>1</v>
      </c>
      <c r="AF27" s="21">
        <v>101</v>
      </c>
      <c r="AG27" s="21">
        <v>92</v>
      </c>
      <c r="AH27" s="21">
        <v>193</v>
      </c>
      <c r="AI27" s="21">
        <v>25</v>
      </c>
      <c r="AJ27" s="21">
        <v>10</v>
      </c>
      <c r="AK27" s="21">
        <v>35</v>
      </c>
      <c r="AL27" s="21">
        <v>1</v>
      </c>
      <c r="AM27" s="21">
        <v>2</v>
      </c>
      <c r="AN27" s="21">
        <v>3</v>
      </c>
      <c r="AO27" s="21">
        <v>7</v>
      </c>
      <c r="AP27" s="21">
        <v>4</v>
      </c>
      <c r="AQ27" s="21">
        <v>11</v>
      </c>
      <c r="AR27" s="21">
        <v>0</v>
      </c>
      <c r="AS27" s="21">
        <v>1</v>
      </c>
      <c r="AT27" s="21">
        <v>1</v>
      </c>
      <c r="AU27" s="21">
        <v>1139</v>
      </c>
      <c r="AV27" s="21">
        <v>242</v>
      </c>
      <c r="AW27" s="21">
        <v>7</v>
      </c>
      <c r="AX27" s="23" t="s">
        <v>34</v>
      </c>
      <c r="AY27" s="19">
        <v>0</v>
      </c>
      <c r="AZ27" s="19" t="s">
        <v>31</v>
      </c>
      <c r="BA27" s="19">
        <v>0</v>
      </c>
      <c r="BB27" s="19" t="s">
        <v>111</v>
      </c>
      <c r="BC27" s="19">
        <v>0</v>
      </c>
      <c r="BD27" s="19" t="s">
        <v>112</v>
      </c>
      <c r="BE27" s="19">
        <v>0</v>
      </c>
      <c r="BF27" s="19" t="s">
        <v>113</v>
      </c>
      <c r="BG27" s="19">
        <v>0</v>
      </c>
      <c r="BH27" s="19" t="s">
        <v>114</v>
      </c>
      <c r="BI27" s="19">
        <v>0</v>
      </c>
      <c r="BJ27" s="19" t="s">
        <v>11</v>
      </c>
      <c r="BK27" s="19">
        <v>0</v>
      </c>
      <c r="BL27" s="19" t="s">
        <v>115</v>
      </c>
      <c r="BM27" s="19">
        <v>0</v>
      </c>
      <c r="BN27" s="19" t="s">
        <v>116</v>
      </c>
      <c r="BO27" s="19">
        <v>0</v>
      </c>
      <c r="BP27" s="19" t="s">
        <v>117</v>
      </c>
      <c r="BQ27" s="19">
        <v>0</v>
      </c>
      <c r="BR27" s="19" t="s">
        <v>118</v>
      </c>
      <c r="BS27" s="19">
        <v>0</v>
      </c>
      <c r="BT27" s="19" t="s">
        <v>119</v>
      </c>
      <c r="BU27" s="19">
        <v>0</v>
      </c>
      <c r="BV27" s="19" t="s">
        <v>120</v>
      </c>
      <c r="BW27" s="19">
        <v>0</v>
      </c>
      <c r="BX27" s="14" t="s">
        <v>32</v>
      </c>
      <c r="BY27" s="14">
        <v>0</v>
      </c>
      <c r="BZ27" s="14" t="s">
        <v>121</v>
      </c>
      <c r="CA27" s="14">
        <v>0</v>
      </c>
      <c r="CB27" s="14" t="s">
        <v>122</v>
      </c>
      <c r="CC27" s="14">
        <v>0</v>
      </c>
      <c r="CD27" s="14" t="s">
        <v>123</v>
      </c>
      <c r="CE27" s="14">
        <v>0</v>
      </c>
      <c r="CF27" s="20" t="s">
        <v>124</v>
      </c>
      <c r="CG27" s="14">
        <v>0</v>
      </c>
      <c r="CH27" s="20" t="s">
        <v>6</v>
      </c>
      <c r="CI27" s="14">
        <v>0</v>
      </c>
      <c r="CJ27" s="20" t="s">
        <v>125</v>
      </c>
      <c r="CK27" s="14">
        <v>0</v>
      </c>
      <c r="CL27" s="20" t="s">
        <v>126</v>
      </c>
      <c r="CM27" s="14">
        <v>0</v>
      </c>
      <c r="CN27" s="14" t="s">
        <v>127</v>
      </c>
      <c r="CO27" s="14">
        <v>0</v>
      </c>
      <c r="CP27" s="20" t="s">
        <v>128</v>
      </c>
      <c r="CQ27" s="20">
        <v>0</v>
      </c>
      <c r="CR27" s="20" t="s">
        <v>129</v>
      </c>
      <c r="CS27" s="20">
        <v>0</v>
      </c>
      <c r="CT27" s="20" t="s">
        <v>130</v>
      </c>
      <c r="CU27" s="20">
        <v>0</v>
      </c>
      <c r="CV27" s="20" t="s">
        <v>131</v>
      </c>
      <c r="CW27" s="20">
        <v>0</v>
      </c>
      <c r="CX27" s="20" t="s">
        <v>132</v>
      </c>
      <c r="CY27" s="20">
        <v>0</v>
      </c>
      <c r="CZ27" s="20" t="s">
        <v>133</v>
      </c>
      <c r="DA27" s="20">
        <v>0</v>
      </c>
      <c r="DB27" s="20" t="s">
        <v>134</v>
      </c>
      <c r="DC27" s="20">
        <v>0</v>
      </c>
      <c r="DD27" s="20" t="s">
        <v>135</v>
      </c>
      <c r="DE27" s="20">
        <v>0</v>
      </c>
      <c r="DF27" s="20" t="s">
        <v>136</v>
      </c>
      <c r="DG27" s="20">
        <v>0</v>
      </c>
      <c r="DH27" s="20" t="s">
        <v>137</v>
      </c>
      <c r="DI27" s="20">
        <v>0</v>
      </c>
      <c r="DJ27" s="20" t="s">
        <v>138</v>
      </c>
      <c r="DK27" s="20">
        <v>0</v>
      </c>
      <c r="DL27" s="20" t="s">
        <v>139</v>
      </c>
      <c r="DM27" s="20">
        <v>0</v>
      </c>
      <c r="DN27" s="14">
        <f t="shared" si="1"/>
        <v>0</v>
      </c>
    </row>
    <row r="28" spans="1:193" ht="24.95" customHeight="1">
      <c r="A28" s="12" t="s">
        <v>10</v>
      </c>
      <c r="B28" s="9">
        <v>626</v>
      </c>
      <c r="C28" s="9">
        <v>594</v>
      </c>
      <c r="D28" s="9">
        <v>1220</v>
      </c>
      <c r="E28" s="9">
        <v>183</v>
      </c>
      <c r="F28" s="9">
        <v>140</v>
      </c>
      <c r="G28" s="9">
        <v>323</v>
      </c>
      <c r="H28" s="9">
        <v>261</v>
      </c>
      <c r="I28" s="9">
        <v>165</v>
      </c>
      <c r="J28" s="9">
        <v>426</v>
      </c>
      <c r="K28" s="9">
        <v>3</v>
      </c>
      <c r="L28" s="9">
        <v>8</v>
      </c>
      <c r="M28" s="9">
        <v>11</v>
      </c>
      <c r="N28" s="9">
        <v>40</v>
      </c>
      <c r="O28" s="9">
        <v>37</v>
      </c>
      <c r="P28" s="9">
        <v>77</v>
      </c>
      <c r="Q28" s="9">
        <v>420</v>
      </c>
      <c r="R28" s="9">
        <v>353</v>
      </c>
      <c r="S28" s="9">
        <v>773</v>
      </c>
      <c r="T28" s="9">
        <v>66</v>
      </c>
      <c r="U28" s="9">
        <v>45</v>
      </c>
      <c r="V28" s="9">
        <v>111</v>
      </c>
      <c r="W28" s="9">
        <v>32</v>
      </c>
      <c r="X28" s="9">
        <v>39</v>
      </c>
      <c r="Y28" s="9">
        <v>71</v>
      </c>
      <c r="Z28" s="9">
        <v>9</v>
      </c>
      <c r="AA28" s="9">
        <v>5</v>
      </c>
      <c r="AB28" s="9">
        <v>14</v>
      </c>
      <c r="AC28" s="9">
        <v>10</v>
      </c>
      <c r="AD28" s="9">
        <v>11</v>
      </c>
      <c r="AE28" s="9">
        <v>21</v>
      </c>
      <c r="AF28" s="9">
        <v>520</v>
      </c>
      <c r="AG28" s="9">
        <v>423</v>
      </c>
      <c r="AH28" s="9">
        <v>943</v>
      </c>
      <c r="AI28" s="9">
        <v>75</v>
      </c>
      <c r="AJ28" s="9">
        <v>38</v>
      </c>
      <c r="AK28" s="9">
        <v>113</v>
      </c>
      <c r="AL28" s="9">
        <v>23</v>
      </c>
      <c r="AM28" s="9">
        <v>19</v>
      </c>
      <c r="AN28" s="9">
        <v>42</v>
      </c>
      <c r="AO28" s="9">
        <v>43</v>
      </c>
      <c r="AP28" s="9">
        <v>52</v>
      </c>
      <c r="AQ28" s="9">
        <v>95</v>
      </c>
      <c r="AR28" s="9">
        <v>6</v>
      </c>
      <c r="AS28" s="9">
        <v>3</v>
      </c>
      <c r="AT28" s="9">
        <v>9</v>
      </c>
      <c r="AU28" s="9">
        <v>5312</v>
      </c>
      <c r="AV28" s="9">
        <v>199</v>
      </c>
      <c r="AW28" s="9">
        <v>39</v>
      </c>
      <c r="AX28" s="19" t="s">
        <v>34</v>
      </c>
      <c r="AY28" s="19">
        <v>0</v>
      </c>
      <c r="AZ28" s="19" t="s">
        <v>31</v>
      </c>
      <c r="BA28" s="19">
        <v>0</v>
      </c>
      <c r="BB28" s="19" t="s">
        <v>111</v>
      </c>
      <c r="BC28" s="19">
        <v>2</v>
      </c>
      <c r="BD28" s="19" t="s">
        <v>112</v>
      </c>
      <c r="BE28" s="19">
        <v>0</v>
      </c>
      <c r="BF28" s="19" t="s">
        <v>113</v>
      </c>
      <c r="BG28" s="19">
        <v>4</v>
      </c>
      <c r="BH28" s="19" t="s">
        <v>114</v>
      </c>
      <c r="BI28" s="19">
        <v>0</v>
      </c>
      <c r="BJ28" s="19" t="s">
        <v>11</v>
      </c>
      <c r="BK28" s="19">
        <v>0</v>
      </c>
      <c r="BL28" s="19" t="s">
        <v>115</v>
      </c>
      <c r="BM28" s="19">
        <v>3</v>
      </c>
      <c r="BN28" s="19" t="s">
        <v>116</v>
      </c>
      <c r="BO28" s="19">
        <v>0</v>
      </c>
      <c r="BP28" s="19" t="s">
        <v>117</v>
      </c>
      <c r="BQ28" s="19">
        <v>0</v>
      </c>
      <c r="BR28" s="19" t="s">
        <v>118</v>
      </c>
      <c r="BS28" s="19">
        <v>0</v>
      </c>
      <c r="BT28" s="19" t="s">
        <v>119</v>
      </c>
      <c r="BU28" s="19">
        <v>0</v>
      </c>
      <c r="BV28" s="19" t="s">
        <v>120</v>
      </c>
      <c r="BW28" s="19">
        <v>7</v>
      </c>
      <c r="BX28" s="14" t="s">
        <v>32</v>
      </c>
      <c r="BY28" s="14">
        <v>143</v>
      </c>
      <c r="BZ28" s="14" t="s">
        <v>121</v>
      </c>
      <c r="CA28" s="14">
        <v>0</v>
      </c>
      <c r="CB28" s="14" t="s">
        <v>122</v>
      </c>
      <c r="CC28" s="14">
        <v>0</v>
      </c>
      <c r="CD28" s="14" t="s">
        <v>123</v>
      </c>
      <c r="CE28" s="14">
        <v>0</v>
      </c>
      <c r="CF28" s="20" t="s">
        <v>124</v>
      </c>
      <c r="CG28" s="14">
        <v>0</v>
      </c>
      <c r="CH28" s="20" t="s">
        <v>6</v>
      </c>
      <c r="CI28" s="14">
        <v>0</v>
      </c>
      <c r="CJ28" s="20" t="s">
        <v>125</v>
      </c>
      <c r="CK28" s="14">
        <v>0</v>
      </c>
      <c r="CL28" s="20" t="s">
        <v>126</v>
      </c>
      <c r="CM28" s="14">
        <v>0</v>
      </c>
      <c r="CN28" s="14" t="s">
        <v>127</v>
      </c>
      <c r="CO28" s="14">
        <v>0</v>
      </c>
      <c r="CP28" s="20" t="s">
        <v>128</v>
      </c>
      <c r="CQ28" s="20">
        <v>0</v>
      </c>
      <c r="CR28" s="20" t="s">
        <v>129</v>
      </c>
      <c r="CS28" s="20">
        <v>0</v>
      </c>
      <c r="CT28" s="20" t="s">
        <v>130</v>
      </c>
      <c r="CU28" s="20">
        <v>0</v>
      </c>
      <c r="CV28" s="20" t="s">
        <v>131</v>
      </c>
      <c r="CW28" s="20">
        <v>0</v>
      </c>
      <c r="CX28" s="20" t="s">
        <v>132</v>
      </c>
      <c r="CY28" s="20">
        <v>0</v>
      </c>
      <c r="CZ28" s="20" t="s">
        <v>133</v>
      </c>
      <c r="DA28" s="20">
        <v>0</v>
      </c>
      <c r="DB28" s="20" t="s">
        <v>134</v>
      </c>
      <c r="DC28" s="20">
        <v>0</v>
      </c>
      <c r="DD28" s="20" t="s">
        <v>135</v>
      </c>
      <c r="DE28" s="20">
        <v>0</v>
      </c>
      <c r="DF28" s="20" t="s">
        <v>136</v>
      </c>
      <c r="DG28" s="20">
        <v>0</v>
      </c>
      <c r="DH28" s="20" t="s">
        <v>137</v>
      </c>
      <c r="DI28" s="20">
        <v>0</v>
      </c>
      <c r="DJ28" s="20" t="s">
        <v>138</v>
      </c>
      <c r="DK28" s="20">
        <v>0</v>
      </c>
      <c r="DL28" s="20" t="s">
        <v>139</v>
      </c>
      <c r="DM28" s="20">
        <v>0</v>
      </c>
      <c r="DN28" s="14">
        <f t="shared" si="1"/>
        <v>159</v>
      </c>
    </row>
    <row r="29" spans="1:193" ht="24.95" customHeight="1">
      <c r="A29" s="12" t="s">
        <v>63</v>
      </c>
      <c r="B29" s="9">
        <v>223</v>
      </c>
      <c r="C29" s="9">
        <v>225</v>
      </c>
      <c r="D29" s="9">
        <v>448</v>
      </c>
      <c r="E29" s="9">
        <v>88</v>
      </c>
      <c r="F29" s="9">
        <v>63</v>
      </c>
      <c r="G29" s="9">
        <v>151</v>
      </c>
      <c r="H29" s="9">
        <v>131</v>
      </c>
      <c r="I29" s="9">
        <v>101</v>
      </c>
      <c r="J29" s="9">
        <v>232</v>
      </c>
      <c r="K29" s="9">
        <v>18</v>
      </c>
      <c r="L29" s="9">
        <v>6</v>
      </c>
      <c r="M29" s="9">
        <v>24</v>
      </c>
      <c r="N29" s="9">
        <v>20</v>
      </c>
      <c r="O29" s="9">
        <v>17</v>
      </c>
      <c r="P29" s="9">
        <v>37</v>
      </c>
      <c r="Q29" s="9">
        <v>201</v>
      </c>
      <c r="R29" s="9">
        <v>180</v>
      </c>
      <c r="S29" s="9">
        <v>381</v>
      </c>
      <c r="T29" s="9">
        <v>33</v>
      </c>
      <c r="U29" s="9">
        <v>25</v>
      </c>
      <c r="V29" s="9">
        <v>88</v>
      </c>
      <c r="W29" s="9">
        <v>26</v>
      </c>
      <c r="X29" s="9">
        <v>22</v>
      </c>
      <c r="Y29" s="9">
        <v>48</v>
      </c>
      <c r="Z29" s="9">
        <v>13</v>
      </c>
      <c r="AA29" s="9">
        <v>7</v>
      </c>
      <c r="AB29" s="9">
        <v>20</v>
      </c>
      <c r="AC29" s="9">
        <v>2</v>
      </c>
      <c r="AD29" s="9">
        <v>3</v>
      </c>
      <c r="AE29" s="9">
        <v>5</v>
      </c>
      <c r="AF29" s="9">
        <v>202</v>
      </c>
      <c r="AG29" s="9">
        <v>187</v>
      </c>
      <c r="AH29" s="9">
        <v>389</v>
      </c>
      <c r="AI29" s="9">
        <v>56</v>
      </c>
      <c r="AJ29" s="9">
        <v>24</v>
      </c>
      <c r="AK29" s="9">
        <v>80</v>
      </c>
      <c r="AL29" s="9">
        <v>21</v>
      </c>
      <c r="AM29" s="9">
        <v>7</v>
      </c>
      <c r="AN29" s="9">
        <v>28</v>
      </c>
      <c r="AO29" s="9">
        <v>31</v>
      </c>
      <c r="AP29" s="9">
        <v>27</v>
      </c>
      <c r="AQ29" s="9">
        <v>58</v>
      </c>
      <c r="AR29" s="9">
        <v>12</v>
      </c>
      <c r="AS29" s="9">
        <v>7</v>
      </c>
      <c r="AT29" s="9">
        <v>19</v>
      </c>
      <c r="AU29" s="9">
        <v>1606</v>
      </c>
      <c r="AV29" s="9">
        <v>942</v>
      </c>
      <c r="AW29" s="9">
        <v>0</v>
      </c>
      <c r="AX29" s="19" t="s">
        <v>34</v>
      </c>
      <c r="AY29" s="19">
        <v>0</v>
      </c>
      <c r="AZ29" s="19" t="s">
        <v>31</v>
      </c>
      <c r="BA29" s="19">
        <v>2</v>
      </c>
      <c r="BB29" s="19" t="s">
        <v>111</v>
      </c>
      <c r="BC29" s="19">
        <v>0</v>
      </c>
      <c r="BD29" s="19" t="s">
        <v>112</v>
      </c>
      <c r="BE29" s="19">
        <v>0</v>
      </c>
      <c r="BF29" s="19" t="s">
        <v>113</v>
      </c>
      <c r="BG29" s="19">
        <v>0</v>
      </c>
      <c r="BH29" s="19" t="s">
        <v>114</v>
      </c>
      <c r="BI29" s="19">
        <v>0</v>
      </c>
      <c r="BJ29" s="19" t="s">
        <v>11</v>
      </c>
      <c r="BK29" s="19">
        <v>0</v>
      </c>
      <c r="BL29" s="19" t="s">
        <v>115</v>
      </c>
      <c r="BM29" s="19">
        <v>0</v>
      </c>
      <c r="BN29" s="19" t="s">
        <v>116</v>
      </c>
      <c r="BO29" s="19">
        <v>0</v>
      </c>
      <c r="BP29" s="19" t="s">
        <v>117</v>
      </c>
      <c r="BQ29" s="19">
        <v>0</v>
      </c>
      <c r="BR29" s="19" t="s">
        <v>118</v>
      </c>
      <c r="BS29" s="19">
        <v>0</v>
      </c>
      <c r="BT29" s="19" t="s">
        <v>119</v>
      </c>
      <c r="BU29" s="19">
        <v>0</v>
      </c>
      <c r="BV29" s="19" t="s">
        <v>120</v>
      </c>
      <c r="BW29" s="19">
        <v>0</v>
      </c>
      <c r="BX29" s="14" t="s">
        <v>32</v>
      </c>
      <c r="BY29" s="14">
        <v>0</v>
      </c>
      <c r="BZ29" s="14" t="s">
        <v>121</v>
      </c>
      <c r="CA29" s="14">
        <v>0</v>
      </c>
      <c r="CB29" s="14" t="s">
        <v>122</v>
      </c>
      <c r="CC29" s="14">
        <v>0</v>
      </c>
      <c r="CD29" s="14" t="s">
        <v>123</v>
      </c>
      <c r="CE29" s="14">
        <v>0</v>
      </c>
      <c r="CF29" s="20" t="s">
        <v>124</v>
      </c>
      <c r="CG29" s="14">
        <v>0</v>
      </c>
      <c r="CH29" s="20" t="s">
        <v>6</v>
      </c>
      <c r="CI29" s="14">
        <v>0</v>
      </c>
      <c r="CJ29" s="20" t="s">
        <v>125</v>
      </c>
      <c r="CK29" s="14">
        <v>0</v>
      </c>
      <c r="CL29" s="20" t="s">
        <v>126</v>
      </c>
      <c r="CM29" s="14">
        <v>0</v>
      </c>
      <c r="CN29" s="14" t="s">
        <v>127</v>
      </c>
      <c r="CO29" s="14">
        <v>1</v>
      </c>
      <c r="CP29" s="20" t="s">
        <v>128</v>
      </c>
      <c r="CQ29" s="20">
        <v>0</v>
      </c>
      <c r="CR29" s="20" t="s">
        <v>129</v>
      </c>
      <c r="CS29" s="20">
        <v>0</v>
      </c>
      <c r="CT29" s="20" t="s">
        <v>130</v>
      </c>
      <c r="CU29" s="20">
        <v>0</v>
      </c>
      <c r="CV29" s="20" t="s">
        <v>131</v>
      </c>
      <c r="CW29" s="20">
        <v>0</v>
      </c>
      <c r="CX29" s="20" t="s">
        <v>132</v>
      </c>
      <c r="CY29" s="20">
        <v>0</v>
      </c>
      <c r="CZ29" s="20" t="s">
        <v>133</v>
      </c>
      <c r="DA29" s="20">
        <v>0</v>
      </c>
      <c r="DB29" s="20" t="s">
        <v>134</v>
      </c>
      <c r="DC29" s="20">
        <v>0</v>
      </c>
      <c r="DD29" s="20" t="s">
        <v>135</v>
      </c>
      <c r="DE29" s="20">
        <v>0</v>
      </c>
      <c r="DF29" s="20" t="s">
        <v>136</v>
      </c>
      <c r="DG29" s="20">
        <v>0</v>
      </c>
      <c r="DH29" s="20" t="s">
        <v>137</v>
      </c>
      <c r="DI29" s="20">
        <v>0</v>
      </c>
      <c r="DJ29" s="20" t="s">
        <v>138</v>
      </c>
      <c r="DK29" s="20">
        <v>0</v>
      </c>
      <c r="DL29" s="20" t="s">
        <v>139</v>
      </c>
      <c r="DM29" s="20">
        <v>0</v>
      </c>
      <c r="DN29" s="14">
        <f t="shared" si="1"/>
        <v>3</v>
      </c>
    </row>
    <row r="30" spans="1:193" ht="24.95" customHeight="1">
      <c r="A30" s="39" t="s">
        <v>142</v>
      </c>
      <c r="B30" s="9">
        <v>35</v>
      </c>
      <c r="C30" s="9">
        <v>38</v>
      </c>
      <c r="D30" s="9">
        <v>73</v>
      </c>
      <c r="E30" s="9">
        <v>176</v>
      </c>
      <c r="F30" s="9">
        <v>109</v>
      </c>
      <c r="G30" s="9">
        <v>285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37</v>
      </c>
      <c r="R30" s="9">
        <v>38</v>
      </c>
      <c r="S30" s="9">
        <v>75</v>
      </c>
      <c r="T30" s="9">
        <v>84</v>
      </c>
      <c r="U30" s="9">
        <v>67</v>
      </c>
      <c r="V30" s="9">
        <v>151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1</v>
      </c>
      <c r="AD30" s="9">
        <v>1</v>
      </c>
      <c r="AE30" s="9">
        <v>2</v>
      </c>
      <c r="AF30" s="9">
        <v>77</v>
      </c>
      <c r="AG30" s="9">
        <v>78</v>
      </c>
      <c r="AH30" s="9">
        <v>155</v>
      </c>
      <c r="AI30" s="9">
        <v>109</v>
      </c>
      <c r="AJ30" s="9">
        <v>70</v>
      </c>
      <c r="AK30" s="9">
        <v>179</v>
      </c>
      <c r="AL30" s="9">
        <v>0</v>
      </c>
      <c r="AM30" s="9">
        <v>1</v>
      </c>
      <c r="AN30" s="9">
        <v>1</v>
      </c>
      <c r="AO30" s="9">
        <v>0</v>
      </c>
      <c r="AP30" s="9">
        <v>1</v>
      </c>
      <c r="AQ30" s="9">
        <v>1</v>
      </c>
      <c r="AR30" s="9">
        <v>0</v>
      </c>
      <c r="AS30" s="9">
        <v>1</v>
      </c>
      <c r="AT30" s="9">
        <v>1</v>
      </c>
      <c r="AU30" s="9">
        <v>537</v>
      </c>
      <c r="AV30" s="9">
        <v>577</v>
      </c>
      <c r="AW30" s="9">
        <v>0</v>
      </c>
      <c r="AX30" s="42" t="s">
        <v>34</v>
      </c>
      <c r="AY30" s="42">
        <v>7</v>
      </c>
      <c r="AZ30" s="43" t="s">
        <v>31</v>
      </c>
      <c r="BA30" s="43">
        <v>0</v>
      </c>
      <c r="BB30" s="43" t="s">
        <v>111</v>
      </c>
      <c r="BC30" s="43">
        <v>0</v>
      </c>
      <c r="BD30" s="43" t="s">
        <v>112</v>
      </c>
      <c r="BE30" s="43">
        <v>5</v>
      </c>
      <c r="BF30" s="43" t="s">
        <v>113</v>
      </c>
      <c r="BG30" s="43">
        <v>0</v>
      </c>
      <c r="BH30" s="43" t="s">
        <v>114</v>
      </c>
      <c r="BI30" s="43">
        <v>0</v>
      </c>
      <c r="BJ30" s="43" t="s">
        <v>11</v>
      </c>
      <c r="BK30" s="43">
        <v>0</v>
      </c>
      <c r="BL30" s="43" t="s">
        <v>115</v>
      </c>
      <c r="BM30" s="43">
        <v>0</v>
      </c>
      <c r="BN30" s="43" t="s">
        <v>116</v>
      </c>
      <c r="BO30" s="43">
        <v>0</v>
      </c>
      <c r="BP30" s="43" t="s">
        <v>117</v>
      </c>
      <c r="BQ30" s="43">
        <v>0</v>
      </c>
      <c r="BR30" s="43" t="s">
        <v>118</v>
      </c>
      <c r="BS30" s="43">
        <v>0</v>
      </c>
      <c r="BT30" s="44" t="s">
        <v>119</v>
      </c>
      <c r="BU30" s="43">
        <v>0</v>
      </c>
      <c r="BV30" s="43" t="s">
        <v>120</v>
      </c>
      <c r="BW30" s="43">
        <v>0</v>
      </c>
      <c r="BX30" s="45" t="s">
        <v>32</v>
      </c>
      <c r="BY30" s="45">
        <v>7</v>
      </c>
      <c r="BZ30" s="45" t="s">
        <v>121</v>
      </c>
      <c r="CA30" s="45">
        <v>2</v>
      </c>
      <c r="CB30" s="45" t="s">
        <v>122</v>
      </c>
      <c r="CC30" s="45">
        <v>0</v>
      </c>
      <c r="CD30" s="45" t="s">
        <v>123</v>
      </c>
      <c r="CE30" s="45">
        <v>0</v>
      </c>
      <c r="CF30" s="43" t="s">
        <v>124</v>
      </c>
      <c r="CG30" s="45">
        <v>0</v>
      </c>
      <c r="CH30" s="43" t="s">
        <v>6</v>
      </c>
      <c r="CI30" s="45">
        <v>0</v>
      </c>
      <c r="CJ30" s="43" t="s">
        <v>125</v>
      </c>
      <c r="CK30" s="45">
        <v>0</v>
      </c>
      <c r="CL30" s="43" t="s">
        <v>126</v>
      </c>
      <c r="CM30" s="45">
        <v>0</v>
      </c>
      <c r="CN30" s="45" t="s">
        <v>127</v>
      </c>
      <c r="CO30" s="45">
        <v>4</v>
      </c>
      <c r="CP30" s="43" t="s">
        <v>128</v>
      </c>
      <c r="CQ30" s="43">
        <v>0</v>
      </c>
      <c r="CR30" s="43" t="s">
        <v>129</v>
      </c>
      <c r="CS30" s="43">
        <v>0</v>
      </c>
      <c r="CT30" s="43" t="s">
        <v>130</v>
      </c>
      <c r="CU30" s="43">
        <v>0</v>
      </c>
      <c r="CV30" s="43" t="s">
        <v>131</v>
      </c>
      <c r="CW30" s="43">
        <v>0</v>
      </c>
      <c r="CX30" s="43" t="s">
        <v>132</v>
      </c>
      <c r="CY30" s="43">
        <v>0</v>
      </c>
      <c r="CZ30" s="43" t="s">
        <v>133</v>
      </c>
      <c r="DA30" s="43">
        <v>0</v>
      </c>
      <c r="DB30" s="43" t="s">
        <v>134</v>
      </c>
      <c r="DC30" s="43">
        <v>0</v>
      </c>
      <c r="DD30" s="43" t="s">
        <v>135</v>
      </c>
      <c r="DE30" s="43">
        <v>0</v>
      </c>
      <c r="DF30" s="43" t="s">
        <v>136</v>
      </c>
      <c r="DG30" s="43">
        <v>0</v>
      </c>
      <c r="DH30" s="43" t="s">
        <v>137</v>
      </c>
      <c r="DI30" s="43">
        <v>0</v>
      </c>
      <c r="DJ30" s="43" t="s">
        <v>138</v>
      </c>
      <c r="DK30" s="43">
        <v>0</v>
      </c>
      <c r="DL30" s="43" t="s">
        <v>139</v>
      </c>
      <c r="DM30" s="43">
        <v>0</v>
      </c>
      <c r="DN30" s="45">
        <v>25</v>
      </c>
    </row>
    <row r="31" spans="1:193" s="33" customFormat="1" ht="24.95" customHeight="1">
      <c r="A31" s="25" t="s">
        <v>64</v>
      </c>
      <c r="B31" s="26">
        <f>B22+B23+B24+B25+B26+B27+B28+B29+B30</f>
        <v>1851</v>
      </c>
      <c r="C31" s="26">
        <f t="shared" ref="C31:AW31" si="2">C22+C23+C24+C25+C26+C27+C28+C29+C30</f>
        <v>1812</v>
      </c>
      <c r="D31" s="26">
        <f t="shared" si="2"/>
        <v>3663</v>
      </c>
      <c r="E31" s="26">
        <f t="shared" si="2"/>
        <v>1767</v>
      </c>
      <c r="F31" s="26">
        <f t="shared" si="2"/>
        <v>1369</v>
      </c>
      <c r="G31" s="26">
        <f t="shared" si="2"/>
        <v>3138</v>
      </c>
      <c r="H31" s="26">
        <f t="shared" si="2"/>
        <v>530</v>
      </c>
      <c r="I31" s="26">
        <f t="shared" si="2"/>
        <v>397</v>
      </c>
      <c r="J31" s="26">
        <f t="shared" si="2"/>
        <v>927</v>
      </c>
      <c r="K31" s="26">
        <f t="shared" si="2"/>
        <v>25</v>
      </c>
      <c r="L31" s="26">
        <f t="shared" si="2"/>
        <v>20</v>
      </c>
      <c r="M31" s="26">
        <f t="shared" si="2"/>
        <v>45</v>
      </c>
      <c r="N31" s="26">
        <f t="shared" si="2"/>
        <v>69</v>
      </c>
      <c r="O31" s="26">
        <f t="shared" si="2"/>
        <v>63</v>
      </c>
      <c r="P31" s="26">
        <f t="shared" si="2"/>
        <v>132</v>
      </c>
      <c r="Q31" s="26">
        <f t="shared" si="2"/>
        <v>1419</v>
      </c>
      <c r="R31" s="26">
        <f t="shared" si="2"/>
        <v>1261</v>
      </c>
      <c r="S31" s="26">
        <f t="shared" si="2"/>
        <v>2680</v>
      </c>
      <c r="T31" s="26">
        <f t="shared" si="2"/>
        <v>817</v>
      </c>
      <c r="U31" s="26">
        <f t="shared" si="2"/>
        <v>568</v>
      </c>
      <c r="V31" s="26">
        <f t="shared" si="2"/>
        <v>1417</v>
      </c>
      <c r="W31" s="26">
        <f t="shared" si="2"/>
        <v>80</v>
      </c>
      <c r="X31" s="26">
        <f t="shared" si="2"/>
        <v>84</v>
      </c>
      <c r="Y31" s="26">
        <f t="shared" si="2"/>
        <v>164</v>
      </c>
      <c r="Z31" s="26">
        <f t="shared" si="2"/>
        <v>31</v>
      </c>
      <c r="AA31" s="26">
        <f t="shared" si="2"/>
        <v>17</v>
      </c>
      <c r="AB31" s="26">
        <f t="shared" si="2"/>
        <v>48</v>
      </c>
      <c r="AC31" s="26">
        <f t="shared" si="2"/>
        <v>15</v>
      </c>
      <c r="AD31" s="26">
        <f t="shared" si="2"/>
        <v>18</v>
      </c>
      <c r="AE31" s="26">
        <f t="shared" si="2"/>
        <v>33</v>
      </c>
      <c r="AF31" s="26">
        <f t="shared" si="2"/>
        <v>2007</v>
      </c>
      <c r="AG31" s="26">
        <f t="shared" si="2"/>
        <v>1755</v>
      </c>
      <c r="AH31" s="26">
        <f t="shared" si="2"/>
        <v>3762</v>
      </c>
      <c r="AI31" s="26">
        <f t="shared" si="2"/>
        <v>890</v>
      </c>
      <c r="AJ31" s="26">
        <f t="shared" si="2"/>
        <v>596</v>
      </c>
      <c r="AK31" s="26">
        <f t="shared" si="2"/>
        <v>1486</v>
      </c>
      <c r="AL31" s="26">
        <f t="shared" si="2"/>
        <v>72</v>
      </c>
      <c r="AM31" s="26">
        <f t="shared" si="2"/>
        <v>37</v>
      </c>
      <c r="AN31" s="26">
        <f t="shared" si="2"/>
        <v>109</v>
      </c>
      <c r="AO31" s="26">
        <f t="shared" si="2"/>
        <v>128</v>
      </c>
      <c r="AP31" s="26">
        <f t="shared" si="2"/>
        <v>109</v>
      </c>
      <c r="AQ31" s="26">
        <f t="shared" si="2"/>
        <v>237</v>
      </c>
      <c r="AR31" s="26">
        <f t="shared" si="2"/>
        <v>26</v>
      </c>
      <c r="AS31" s="26">
        <f t="shared" si="2"/>
        <v>17</v>
      </c>
      <c r="AT31" s="26">
        <f t="shared" si="2"/>
        <v>43</v>
      </c>
      <c r="AU31" s="26">
        <f t="shared" si="2"/>
        <v>18575</v>
      </c>
      <c r="AV31" s="26">
        <f t="shared" si="2"/>
        <v>3935</v>
      </c>
      <c r="AW31" s="26">
        <f t="shared" si="2"/>
        <v>99</v>
      </c>
      <c r="AX31" s="32" t="s">
        <v>34</v>
      </c>
      <c r="AY31" s="32">
        <f>SUM(AY22:AY30)</f>
        <v>76</v>
      </c>
      <c r="AZ31" s="32" t="s">
        <v>31</v>
      </c>
      <c r="BA31" s="32">
        <f>BA22+BA23+BA24+BA25+BA26+BA27+BA28+BA29</f>
        <v>14</v>
      </c>
      <c r="BB31" s="32" t="s">
        <v>111</v>
      </c>
      <c r="BC31" s="32">
        <f>BC22+BC23+BC24+BC25+BC26+BC27+BC28+BC29</f>
        <v>4</v>
      </c>
      <c r="BD31" s="32" t="s">
        <v>112</v>
      </c>
      <c r="BE31" s="32">
        <f>SUM(BE22:BE30)</f>
        <v>5</v>
      </c>
      <c r="BF31" s="32" t="s">
        <v>113</v>
      </c>
      <c r="BG31" s="32">
        <f>SUM(BG22:BG30)</f>
        <v>8</v>
      </c>
      <c r="BH31" s="32" t="s">
        <v>114</v>
      </c>
      <c r="BI31" s="32">
        <f>BI22+BI23+BI24+BI25+BI26+BI27+BI28+BI29</f>
        <v>0</v>
      </c>
      <c r="BJ31" s="32" t="s">
        <v>11</v>
      </c>
      <c r="BK31" s="32">
        <f>BK22+BK23+BK24+BK25+BK26+BK27+BK28+BK29</f>
        <v>0</v>
      </c>
      <c r="BL31" s="32" t="s">
        <v>115</v>
      </c>
      <c r="BM31" s="32">
        <f>BM22+BM23+BM24+BM25+BM26+BM27+BM28+BM29+BM30</f>
        <v>3</v>
      </c>
      <c r="BN31" s="32"/>
      <c r="BO31" s="32">
        <f t="shared" ref="BO31:DN31" si="3">BO22+BO23+BO24+BO25+BO26+BO27+BO28+BO29+BO30</f>
        <v>0</v>
      </c>
      <c r="BP31" s="32"/>
      <c r="BQ31" s="32">
        <f t="shared" si="3"/>
        <v>0</v>
      </c>
      <c r="BR31" s="32"/>
      <c r="BS31" s="32">
        <f t="shared" si="3"/>
        <v>0</v>
      </c>
      <c r="BT31" s="32"/>
      <c r="BU31" s="32">
        <f t="shared" si="3"/>
        <v>0</v>
      </c>
      <c r="BV31" s="32"/>
      <c r="BW31" s="32">
        <f t="shared" si="3"/>
        <v>14</v>
      </c>
      <c r="BX31" s="32"/>
      <c r="BY31" s="32">
        <f t="shared" si="3"/>
        <v>155</v>
      </c>
      <c r="BZ31" s="32"/>
      <c r="CA31" s="32">
        <f t="shared" si="3"/>
        <v>5</v>
      </c>
      <c r="CB31" s="32"/>
      <c r="CC31" s="32">
        <f t="shared" si="3"/>
        <v>0</v>
      </c>
      <c r="CD31" s="32"/>
      <c r="CE31" s="32">
        <f t="shared" si="3"/>
        <v>0</v>
      </c>
      <c r="CF31" s="32"/>
      <c r="CG31" s="32">
        <f t="shared" si="3"/>
        <v>9</v>
      </c>
      <c r="CH31" s="32"/>
      <c r="CI31" s="32">
        <f t="shared" si="3"/>
        <v>3</v>
      </c>
      <c r="CJ31" s="32"/>
      <c r="CK31" s="32">
        <f t="shared" si="3"/>
        <v>0</v>
      </c>
      <c r="CL31" s="32"/>
      <c r="CM31" s="32">
        <f t="shared" si="3"/>
        <v>0</v>
      </c>
      <c r="CN31" s="32"/>
      <c r="CO31" s="32">
        <f t="shared" si="3"/>
        <v>5</v>
      </c>
      <c r="CP31" s="32"/>
      <c r="CQ31" s="32">
        <f t="shared" si="3"/>
        <v>0</v>
      </c>
      <c r="CR31" s="32"/>
      <c r="CS31" s="32">
        <f t="shared" si="3"/>
        <v>0</v>
      </c>
      <c r="CT31" s="32"/>
      <c r="CU31" s="32">
        <f t="shared" si="3"/>
        <v>0</v>
      </c>
      <c r="CV31" s="32"/>
      <c r="CW31" s="32">
        <f t="shared" si="3"/>
        <v>0</v>
      </c>
      <c r="CX31" s="32"/>
      <c r="CY31" s="32">
        <f t="shared" si="3"/>
        <v>0</v>
      </c>
      <c r="CZ31" s="32"/>
      <c r="DA31" s="32">
        <f t="shared" si="3"/>
        <v>0</v>
      </c>
      <c r="DB31" s="32"/>
      <c r="DC31" s="32">
        <f t="shared" si="3"/>
        <v>0</v>
      </c>
      <c r="DD31" s="32"/>
      <c r="DE31" s="32">
        <f t="shared" si="3"/>
        <v>0</v>
      </c>
      <c r="DF31" s="32"/>
      <c r="DG31" s="32">
        <f t="shared" si="3"/>
        <v>0</v>
      </c>
      <c r="DH31" s="32"/>
      <c r="DI31" s="32">
        <f t="shared" si="3"/>
        <v>0</v>
      </c>
      <c r="DJ31" s="32"/>
      <c r="DK31" s="32">
        <f t="shared" si="3"/>
        <v>0</v>
      </c>
      <c r="DL31" s="32"/>
      <c r="DM31" s="32">
        <f t="shared" si="3"/>
        <v>0</v>
      </c>
      <c r="DN31" s="32">
        <f t="shared" si="3"/>
        <v>301</v>
      </c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</row>
  </sheetData>
  <mergeCells count="63">
    <mergeCell ref="AF20:AH20"/>
    <mergeCell ref="AX19:BE19"/>
    <mergeCell ref="AL20:AN20"/>
    <mergeCell ref="AO20:AQ20"/>
    <mergeCell ref="AR20:AT20"/>
    <mergeCell ref="AF19:AN19"/>
    <mergeCell ref="AO19:AT19"/>
    <mergeCell ref="AU19:AU21"/>
    <mergeCell ref="AV19:AV21"/>
    <mergeCell ref="AW19:AW21"/>
    <mergeCell ref="AI20:AK20"/>
    <mergeCell ref="B13:C13"/>
    <mergeCell ref="B18:P18"/>
    <mergeCell ref="Q18:AE18"/>
    <mergeCell ref="AF18:AT18"/>
    <mergeCell ref="AU18:BE18"/>
    <mergeCell ref="B20:D20"/>
    <mergeCell ref="A19:A21"/>
    <mergeCell ref="B19:J19"/>
    <mergeCell ref="K19:P19"/>
    <mergeCell ref="Q19:Y19"/>
    <mergeCell ref="Z19:AE19"/>
    <mergeCell ref="E20:G20"/>
    <mergeCell ref="H20:J20"/>
    <mergeCell ref="K20:M20"/>
    <mergeCell ref="N20:P20"/>
    <mergeCell ref="Q20:S20"/>
    <mergeCell ref="T20:V20"/>
    <mergeCell ref="W20:Y20"/>
    <mergeCell ref="Z20:AB20"/>
    <mergeCell ref="AC20:AE20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AREA SURVEYED</vt:lpstr>
      <vt:lpstr>CONSOLIDATION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Valued Customer</cp:lastModifiedBy>
  <cp:lastPrinted>2016-04-28T05:19:55Z</cp:lastPrinted>
  <dcterms:created xsi:type="dcterms:W3CDTF">2015-03-19T02:03:01Z</dcterms:created>
  <dcterms:modified xsi:type="dcterms:W3CDTF">2016-05-04T05:51:23Z</dcterms:modified>
</cp:coreProperties>
</file>